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rmula" sheetId="1" r:id="rId1"/>
    <sheet name="Manual" sheetId="2" r:id="rId2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C7" authorId="0">
      <text>
        <r>
          <rPr>
            <sz val="14"/>
            <rFont val="Tahoma"/>
            <family val="2"/>
          </rPr>
          <t>ให้ใส่เป็นตัวเลข โดยมีเครื่องหมายลบ - อยู่ข้างหน้า
เพื่อแสดงว่าเป็นการจ่ายเงินออกไป
จ่ายทั้งหมดกี่ปีก็ใส่ลงไป</t>
        </r>
      </text>
    </comment>
    <comment ref="B7" authorId="0">
      <text>
        <r>
          <rPr>
            <sz val="14"/>
            <rFont val="Tahoma"/>
            <family val="2"/>
          </rPr>
          <t>ปีที่ หมายถึง สิ้นสุดปีที่นั้นๆ
เช่น ปีที่ 4 หมายถึงสิ้นสุดปีที่4กำลังเริ่มเข้าสู่ปีที่5</t>
        </r>
      </text>
    </comment>
    <comment ref="D7" authorId="0">
      <text>
        <r>
          <rPr>
            <sz val="14"/>
            <rFont val="Tahoma"/>
            <family val="2"/>
          </rPr>
          <t>คือเงินที่ทางบริษัทจ่ายคืนในเราในแต่ละปี รวมทั้งเงินคืนงวดสุดท้ายด้วย</t>
        </r>
      </text>
    </comment>
    <comment ref="E7" authorId="0">
      <text>
        <r>
          <rPr>
            <sz val="14"/>
            <rFont val="Tahoma"/>
            <family val="2"/>
          </rPr>
          <t>นำเงิน จ่ายต่อปี(ที่มีเครื่องหมายลบ) บวก เงินคืน</t>
        </r>
      </text>
    </comment>
    <comment ref="F7" authorId="0">
      <text>
        <r>
          <rPr>
            <sz val="16"/>
            <rFont val="Tahoma"/>
            <family val="2"/>
          </rPr>
          <t>ใส่เงินที่ลดภาษีได้ในแต่ละปี
เช่น จ่ายต่อปี 10,000บาท เสียภาษีฐาน 20%
ก็เอา 10,000x20% = 2,000 บาท
สามารถคำนวณได้โดยกรอก จำนวนฐานภาษีใน ช่อง i4</t>
        </r>
      </text>
    </comment>
    <comment ref="G7" authorId="0">
      <text>
        <r>
          <rPr>
            <sz val="14"/>
            <rFont val="Tahoma"/>
            <family val="2"/>
          </rPr>
          <t>นำเงิน ผลต่าง บวก ลดภาษี
(ใส่สูตรให้อยู่แล้วในปีแรกก็อปปี้ปีต่อไปได้เลย)</t>
        </r>
      </text>
    </comment>
  </commentList>
</comments>
</file>

<file path=xl/sharedStrings.xml><?xml version="1.0" encoding="utf-8"?>
<sst xmlns="http://schemas.openxmlformats.org/spreadsheetml/2006/main" count="46" uniqueCount="30">
  <si>
    <t>กำหนดจ่ายต่องวด</t>
  </si>
  <si>
    <t>จำนวนเงินคืนรายงวด</t>
  </si>
  <si>
    <t>อายุปัจจุบันของคุณ</t>
  </si>
  <si>
    <t>บาท</t>
  </si>
  <si>
    <t>ปี</t>
  </si>
  <si>
    <t>ฐานภาษีสูงสุดของคุณในปัจจุบัน</t>
  </si>
  <si>
    <t>%</t>
  </si>
  <si>
    <t>เริ่มได้เงินคืนรายงวดตั้งแต่สิ้นงวดที่</t>
  </si>
  <si>
    <t>สิ้นสุดได้เงินคืนรายงวดตั้งแต่สิ้นงวดที่</t>
  </si>
  <si>
    <t>จำนวนเงินคืนเมื่อสิ้นสุดสัญญา</t>
  </si>
  <si>
    <t>ชื่อแบบประกัน</t>
  </si>
  <si>
    <t>สรุปผลตอบแทนการลงทุน (IRR)</t>
  </si>
  <si>
    <t>สรุปผลตอบแทนการลงทุน+ประโยชน์ทางภาษี</t>
  </si>
  <si>
    <t>อายุ</t>
  </si>
  <si>
    <t>ปีที่</t>
  </si>
  <si>
    <t>จ่ายต่อปี</t>
  </si>
  <si>
    <t>เงินคืน</t>
  </si>
  <si>
    <t>ผลต่าง</t>
  </si>
  <si>
    <t>ลดภาษี</t>
  </si>
  <si>
    <t>ผลรวม</t>
  </si>
  <si>
    <t>กรอกข้อมูลเฉพาะในช่องสีเหลืองเท่านั้น</t>
  </si>
  <si>
    <t>จำนวนปีที่จ่ายทั้งหมด</t>
  </si>
  <si>
    <t>ผลตอบแทนการลงทุน+ประโยชน์ทางภาษี</t>
  </si>
  <si>
    <t>ผลตอบแทนการลงทุน (IRR)</t>
  </si>
  <si>
    <t>หมายเหตุ 
หากการผ่อนชำระ หรือ การได้รับเงินคืน ไม่ต่อเนื่องอาจทำให้เกิดการผิดพลาดในการคำนวณ ควรใส่ตัวเลขเพื่อตรวจสอบอีกครั้งใน sheet "Manual"</t>
  </si>
  <si>
    <t>เงินคืนเมื่อสิ้นสุดสัญญาจะได้รับในงวดที่</t>
  </si>
  <si>
    <t>ตารางคำนวณ ลดภาษี</t>
  </si>
  <si>
    <t>เงินจ่ายต่อปี</t>
  </si>
  <si>
    <t>ฐานภาษี</t>
  </si>
  <si>
    <t>BB 350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</si>
</sst>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\t&quot;$&quot;#,##0_);\(\t&quot;$&quot;#,##0\)"/>
    <numFmt numFmtId="191" formatCode="\t&quot;$&quot;#,##0_);[Red]\(\t&quot;$&quot;#,##0\)"/>
    <numFmt numFmtId="192" formatCode="\t&quot;$&quot;#,##0.00_);\(\t&quot;$&quot;#,##0.00\)"/>
    <numFmt numFmtId="193" formatCode="\t&quot;$&quot;#,##0.00_);[Red]\(\t&quot;$&quot;#,##0.00\)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"/>
    <numFmt numFmtId="201" formatCode="_(* #,##0.0_);_(* \(#,##0.0\);_(* &quot;-&quot;_);_(@_)"/>
    <numFmt numFmtId="202" formatCode="_(* #,##0.00_);_(* \(#,##0.00\);_(* &quot;-&quot;_);_(@_)"/>
    <numFmt numFmtId="203" formatCode="#,##0.0;[Red]\-#,##0.0"/>
    <numFmt numFmtId="204" formatCode="0_);[Red]\(0\)"/>
    <numFmt numFmtId="205" formatCode="0.0%"/>
    <numFmt numFmtId="206" formatCode="0.000%"/>
    <numFmt numFmtId="207" formatCode="0.0000%"/>
    <numFmt numFmtId="208" formatCode="#,##0.000;[Red]\-#,##0.000"/>
    <numFmt numFmtId="209" formatCode="yyyy/mm"/>
    <numFmt numFmtId="210" formatCode="mmm\-yyyy"/>
    <numFmt numFmtId="211" formatCode="#,##0.00_ ;[Red]\-#,##0.00\ "/>
    <numFmt numFmtId="212" formatCode="\&lt;\=\1000"/>
    <numFmt numFmtId="213" formatCode="#,##0.0_);[Red]\(#,##0.0\)"/>
    <numFmt numFmtId="214" formatCode="0.000000000"/>
    <numFmt numFmtId="215" formatCode="0.0000000000"/>
    <numFmt numFmtId="216" formatCode="0.00000000000"/>
    <numFmt numFmtId="217" formatCode="0.00000000"/>
    <numFmt numFmtId="218" formatCode="0.0000000"/>
    <numFmt numFmtId="219" formatCode="0.000000"/>
    <numFmt numFmtId="220" formatCode="#,##0.0000;[Red]\-#,##0.0000"/>
    <numFmt numFmtId="221" formatCode="#,##0.000_);[Red]\(#,##0.000\)"/>
    <numFmt numFmtId="222" formatCode="_(* #,##0.0000_);_(* \(#,##0.0000\);_(* &quot;-&quot;??_);_(@_)"/>
  </numFmts>
  <fonts count="57"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0"/>
    </font>
    <font>
      <sz val="14"/>
      <name val="ＭＳ Ｐゴシック"/>
      <family val="0"/>
    </font>
    <font>
      <sz val="14"/>
      <name val="Tahoma"/>
      <family val="2"/>
    </font>
    <font>
      <sz val="16"/>
      <name val="Tahoma"/>
      <family val="2"/>
    </font>
    <font>
      <u val="single"/>
      <sz val="11"/>
      <name val="ＭＳ Ｐゴシック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ＭＳ Ｐゴシック"/>
      <family val="0"/>
    </font>
    <font>
      <b/>
      <sz val="14"/>
      <color indexed="10"/>
      <name val="ＭＳ Ｐゴシック"/>
      <family val="0"/>
    </font>
    <font>
      <b/>
      <sz val="22"/>
      <color indexed="10"/>
      <name val="ＭＳ Ｐゴシック"/>
      <family val="0"/>
    </font>
    <font>
      <sz val="12"/>
      <color indexed="10"/>
      <name val="ＭＳ Ｐゴシック"/>
      <family val="0"/>
    </font>
    <font>
      <b/>
      <sz val="12"/>
      <color indexed="10"/>
      <name val="Tahoma"/>
      <family val="2"/>
    </font>
    <font>
      <b/>
      <sz val="11"/>
      <color indexed="10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ＭＳ Ｐゴシック"/>
      <family val="0"/>
    </font>
    <font>
      <b/>
      <sz val="14"/>
      <color rgb="FFFF0000"/>
      <name val="ＭＳ Ｐゴシック"/>
      <family val="0"/>
    </font>
    <font>
      <b/>
      <sz val="22"/>
      <color rgb="FFFF0000"/>
      <name val="ＭＳ Ｐゴシック"/>
      <family val="0"/>
    </font>
    <font>
      <sz val="12"/>
      <color rgb="FFFF0000"/>
      <name val="ＭＳ Ｐゴシック"/>
      <family val="0"/>
    </font>
    <font>
      <b/>
      <sz val="11"/>
      <color rgb="FFFF0000"/>
      <name val="ＭＳ Ｐゴシック"/>
      <family val="0"/>
    </font>
    <font>
      <b/>
      <sz val="12"/>
      <color rgb="FFFF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7" applyAlignment="1">
      <alignment horizontal="center"/>
      <protection/>
    </xf>
    <xf numFmtId="0" fontId="2" fillId="0" borderId="0" xfId="57">
      <alignment/>
      <protection/>
    </xf>
    <xf numFmtId="38" fontId="2" fillId="0" borderId="0" xfId="57" applyNumberFormat="1">
      <alignment/>
      <protection/>
    </xf>
    <xf numFmtId="0" fontId="2" fillId="33" borderId="0" xfId="57" applyFill="1" applyAlignment="1">
      <alignment/>
      <protection/>
    </xf>
    <xf numFmtId="199" fontId="2" fillId="33" borderId="0" xfId="42" applyNumberFormat="1" applyFont="1" applyFill="1" applyAlignment="1">
      <alignment/>
    </xf>
    <xf numFmtId="43" fontId="2" fillId="33" borderId="0" xfId="42" applyNumberFormat="1" applyFont="1" applyFill="1" applyAlignment="1">
      <alignment/>
    </xf>
    <xf numFmtId="10" fontId="50" fillId="0" borderId="0" xfId="57" applyNumberFormat="1" applyFont="1" applyAlignment="1">
      <alignment horizontal="center"/>
      <protection/>
    </xf>
    <xf numFmtId="206" fontId="51" fillId="18" borderId="0" xfId="57" applyNumberFormat="1" applyFont="1" applyFill="1" applyAlignment="1">
      <alignment horizontal="center"/>
      <protection/>
    </xf>
    <xf numFmtId="0" fontId="2" fillId="0" borderId="10" xfId="57" applyBorder="1">
      <alignment/>
      <protection/>
    </xf>
    <xf numFmtId="38" fontId="2" fillId="0" borderId="10" xfId="57" applyNumberFormat="1" applyBorder="1">
      <alignment/>
      <protection/>
    </xf>
    <xf numFmtId="38" fontId="2" fillId="34" borderId="10" xfId="57" applyNumberFormat="1" applyFill="1" applyBorder="1">
      <alignment/>
      <protection/>
    </xf>
    <xf numFmtId="0" fontId="2" fillId="35" borderId="10" xfId="57" applyFill="1" applyBorder="1" applyAlignment="1">
      <alignment horizontal="center" vertical="center"/>
      <protection/>
    </xf>
    <xf numFmtId="0" fontId="2" fillId="35" borderId="10" xfId="57" applyFill="1" applyBorder="1" applyAlignment="1">
      <alignment horizontal="center"/>
      <protection/>
    </xf>
    <xf numFmtId="0" fontId="52" fillId="0" borderId="0" xfId="57" applyFont="1">
      <alignment/>
      <protection/>
    </xf>
    <xf numFmtId="9" fontId="2" fillId="35" borderId="10" xfId="57" applyNumberFormat="1" applyFont="1" applyFill="1" applyBorder="1" applyAlignment="1">
      <alignment horizontal="center"/>
      <protection/>
    </xf>
    <xf numFmtId="0" fontId="2" fillId="33" borderId="0" xfId="57" applyFill="1" applyAlignment="1">
      <alignment horizontal="right"/>
      <protection/>
    </xf>
    <xf numFmtId="0" fontId="6" fillId="0" borderId="0" xfId="57" applyFont="1">
      <alignment/>
      <protection/>
    </xf>
    <xf numFmtId="0" fontId="6" fillId="33" borderId="0" xfId="57" applyFont="1" applyFill="1" applyAlignment="1">
      <alignment horizontal="right"/>
      <protection/>
    </xf>
    <xf numFmtId="199" fontId="6" fillId="33" borderId="0" xfId="42" applyNumberFormat="1" applyFont="1" applyFill="1" applyAlignment="1">
      <alignment/>
    </xf>
    <xf numFmtId="43" fontId="6" fillId="33" borderId="0" xfId="42" applyNumberFormat="1" applyFont="1" applyFill="1" applyAlignment="1">
      <alignment/>
    </xf>
    <xf numFmtId="199" fontId="6" fillId="33" borderId="11" xfId="42" applyNumberFormat="1" applyFont="1" applyFill="1" applyBorder="1" applyAlignment="1">
      <alignment/>
    </xf>
    <xf numFmtId="199" fontId="2" fillId="33" borderId="11" xfId="42" applyNumberFormat="1" applyFont="1" applyFill="1" applyBorder="1" applyAlignment="1">
      <alignment/>
    </xf>
    <xf numFmtId="0" fontId="6" fillId="0" borderId="12" xfId="57" applyFont="1" applyBorder="1">
      <alignment/>
      <protection/>
    </xf>
    <xf numFmtId="199" fontId="6" fillId="33" borderId="0" xfId="42" applyNumberFormat="1" applyFont="1" applyFill="1" applyBorder="1" applyAlignment="1">
      <alignment/>
    </xf>
    <xf numFmtId="199" fontId="2" fillId="33" borderId="0" xfId="42" applyNumberFormat="1" applyFont="1" applyFill="1" applyBorder="1" applyAlignment="1">
      <alignment/>
    </xf>
    <xf numFmtId="199" fontId="6" fillId="33" borderId="13" xfId="42" applyNumberFormat="1" applyFont="1" applyFill="1" applyBorder="1" applyAlignment="1">
      <alignment/>
    </xf>
    <xf numFmtId="199" fontId="2" fillId="33" borderId="13" xfId="42" applyNumberFormat="1" applyFont="1" applyFill="1" applyBorder="1" applyAlignment="1">
      <alignment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2" fillId="35" borderId="15" xfId="57" applyFill="1" applyBorder="1" applyAlignment="1">
      <alignment horizontal="center" vertical="center"/>
      <protection/>
    </xf>
    <xf numFmtId="0" fontId="2" fillId="35" borderId="15" xfId="57" applyFill="1" applyBorder="1" applyAlignment="1">
      <alignment horizontal="center"/>
      <protection/>
    </xf>
    <xf numFmtId="206" fontId="51" fillId="18" borderId="16" xfId="57" applyNumberFormat="1" applyFont="1" applyFill="1" applyBorder="1" applyAlignment="1">
      <alignment horizontal="right" vertical="center"/>
      <protection/>
    </xf>
    <xf numFmtId="206" fontId="51" fillId="18" borderId="17" xfId="57" applyNumberFormat="1" applyFont="1" applyFill="1" applyBorder="1" applyAlignment="1">
      <alignment horizontal="right" vertical="center"/>
      <protection/>
    </xf>
    <xf numFmtId="38" fontId="2" fillId="33" borderId="10" xfId="57" applyNumberFormat="1" applyFill="1" applyBorder="1">
      <alignment/>
      <protection/>
    </xf>
    <xf numFmtId="0" fontId="2" fillId="33" borderId="10" xfId="57" applyFill="1" applyBorder="1">
      <alignment/>
      <protection/>
    </xf>
    <xf numFmtId="0" fontId="53" fillId="0" borderId="0" xfId="57" applyFont="1" applyBorder="1" applyAlignment="1">
      <alignment vertical="center" wrapText="1"/>
      <protection/>
    </xf>
    <xf numFmtId="0" fontId="6" fillId="0" borderId="11" xfId="57" applyFont="1" applyBorder="1">
      <alignment/>
      <protection/>
    </xf>
    <xf numFmtId="0" fontId="6" fillId="0" borderId="13" xfId="57" applyFont="1" applyBorder="1">
      <alignment/>
      <protection/>
    </xf>
    <xf numFmtId="0" fontId="2" fillId="0" borderId="0" xfId="57" applyAlignment="1">
      <alignment/>
      <protection/>
    </xf>
    <xf numFmtId="199" fontId="2" fillId="0" borderId="10" xfId="42" applyNumberFormat="1" applyFont="1" applyBorder="1" applyAlignment="1">
      <alignment/>
    </xf>
    <xf numFmtId="199" fontId="2" fillId="33" borderId="10" xfId="42" applyNumberFormat="1" applyFont="1" applyFill="1" applyBorder="1" applyAlignment="1">
      <alignment/>
    </xf>
    <xf numFmtId="199" fontId="54" fillId="0" borderId="10" xfId="42" applyNumberFormat="1" applyFont="1" applyBorder="1" applyAlignment="1">
      <alignment/>
    </xf>
    <xf numFmtId="0" fontId="55" fillId="11" borderId="18" xfId="57" applyFont="1" applyFill="1" applyBorder="1" applyAlignment="1">
      <alignment horizontal="center" vertical="center" wrapText="1"/>
      <protection/>
    </xf>
    <xf numFmtId="0" fontId="55" fillId="11" borderId="19" xfId="57" applyFont="1" applyFill="1" applyBorder="1" applyAlignment="1">
      <alignment horizontal="center" vertical="center" wrapText="1"/>
      <protection/>
    </xf>
    <xf numFmtId="0" fontId="55" fillId="11" borderId="16" xfId="57" applyFont="1" applyFill="1" applyBorder="1" applyAlignment="1">
      <alignment horizontal="center" vertical="center" wrapText="1"/>
      <protection/>
    </xf>
    <xf numFmtId="0" fontId="55" fillId="11" borderId="20" xfId="57" applyFont="1" applyFill="1" applyBorder="1" applyAlignment="1">
      <alignment horizontal="center" vertical="center" wrapText="1"/>
      <protection/>
    </xf>
    <xf numFmtId="0" fontId="55" fillId="11" borderId="0" xfId="57" applyFont="1" applyFill="1" applyBorder="1" applyAlignment="1">
      <alignment horizontal="center" vertical="center" wrapText="1"/>
      <protection/>
    </xf>
    <xf numFmtId="0" fontId="55" fillId="11" borderId="21" xfId="57" applyFont="1" applyFill="1" applyBorder="1" applyAlignment="1">
      <alignment horizontal="center" vertical="center" wrapText="1"/>
      <protection/>
    </xf>
    <xf numFmtId="0" fontId="55" fillId="11" borderId="22" xfId="57" applyFont="1" applyFill="1" applyBorder="1" applyAlignment="1">
      <alignment horizontal="center" vertical="center" wrapText="1"/>
      <protection/>
    </xf>
    <xf numFmtId="0" fontId="55" fillId="11" borderId="23" xfId="57" applyFont="1" applyFill="1" applyBorder="1" applyAlignment="1">
      <alignment horizontal="center" vertical="center" wrapText="1"/>
      <protection/>
    </xf>
    <xf numFmtId="0" fontId="55" fillId="11" borderId="17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0" fontId="5" fillId="0" borderId="11" xfId="57" applyFont="1" applyBorder="1" applyAlignment="1">
      <alignment horizontal="right"/>
      <protection/>
    </xf>
    <xf numFmtId="0" fontId="5" fillId="0" borderId="25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3" fillId="18" borderId="18" xfId="57" applyFont="1" applyFill="1" applyBorder="1" applyAlignment="1">
      <alignment horizontal="right" vertical="center"/>
      <protection/>
    </xf>
    <xf numFmtId="0" fontId="53" fillId="18" borderId="19" xfId="57" applyFont="1" applyFill="1" applyBorder="1" applyAlignment="1">
      <alignment horizontal="right" vertical="center"/>
      <protection/>
    </xf>
    <xf numFmtId="0" fontId="53" fillId="18" borderId="22" xfId="57" applyFont="1" applyFill="1" applyBorder="1" applyAlignment="1">
      <alignment horizontal="right" vertical="center"/>
      <protection/>
    </xf>
    <xf numFmtId="0" fontId="53" fillId="18" borderId="23" xfId="57" applyFont="1" applyFill="1" applyBorder="1" applyAlignment="1">
      <alignment horizontal="right" vertical="center"/>
      <protection/>
    </xf>
    <xf numFmtId="0" fontId="9" fillId="0" borderId="0" xfId="57" applyFont="1" applyAlignment="1">
      <alignment horizontal="center"/>
      <protection/>
    </xf>
    <xf numFmtId="0" fontId="53" fillId="0" borderId="0" xfId="57" applyFont="1" applyAlignment="1">
      <alignment horizontal="right"/>
      <protection/>
    </xf>
    <xf numFmtId="0" fontId="2" fillId="0" borderId="0" xfId="57" applyAlignment="1">
      <alignment horizontal="right"/>
      <protection/>
    </xf>
    <xf numFmtId="9" fontId="53" fillId="0" borderId="0" xfId="57" applyNumberFormat="1" applyFont="1" applyBorder="1" applyAlignment="1">
      <alignment vertical="center" wrapText="1"/>
      <protection/>
    </xf>
    <xf numFmtId="43" fontId="53" fillId="0" borderId="0" xfId="42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pare Pension Schem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19050</xdr:rowOff>
    </xdr:from>
    <xdr:to>
      <xdr:col>7</xdr:col>
      <xdr:colOff>38100</xdr:colOff>
      <xdr:row>5</xdr:row>
      <xdr:rowOff>190500</xdr:rowOff>
    </xdr:to>
    <xdr:sp>
      <xdr:nvSpPr>
        <xdr:cNvPr id="1" name="Down Arrow 1"/>
        <xdr:cNvSpPr>
          <a:spLocks/>
        </xdr:cNvSpPr>
      </xdr:nvSpPr>
      <xdr:spPr>
        <a:xfrm rot="3941282">
          <a:off x="3857625" y="1238250"/>
          <a:ext cx="866775" cy="171450"/>
        </a:xfrm>
        <a:prstGeom prst="downArrow">
          <a:avLst>
            <a:gd name="adj1" fmla="val 32773"/>
            <a:gd name="adj2" fmla="val -187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K14" sqref="K14"/>
    </sheetView>
  </sheetViews>
  <sheetFormatPr defaultColWidth="10.28125" defaultRowHeight="12.75"/>
  <cols>
    <col min="1" max="1" width="5.421875" style="2" customWidth="1"/>
    <col min="2" max="2" width="7.28125" style="2" customWidth="1"/>
    <col min="3" max="3" width="13.57421875" style="2" customWidth="1"/>
    <col min="4" max="6" width="12.7109375" style="2" hidden="1" customWidth="1"/>
    <col min="7" max="7" width="13.57421875" style="2" customWidth="1"/>
    <col min="8" max="8" width="13.28125" style="2" customWidth="1"/>
    <col min="9" max="9" width="10.28125" style="2" hidden="1" customWidth="1"/>
    <col min="10" max="10" width="10.57421875" style="2" customWidth="1"/>
    <col min="11" max="11" width="11.00390625" style="2" customWidth="1"/>
    <col min="12" max="12" width="0" style="2" hidden="1" customWidth="1"/>
    <col min="13" max="16384" width="10.28125" style="2" customWidth="1"/>
  </cols>
  <sheetData>
    <row r="1" ht="25.5">
      <c r="A1" s="14" t="s">
        <v>20</v>
      </c>
    </row>
    <row r="4" spans="1:9" ht="19.5" customHeight="1" thickBot="1">
      <c r="A4" s="52" t="s">
        <v>10</v>
      </c>
      <c r="B4" s="52"/>
      <c r="C4" s="52"/>
      <c r="D4" s="52"/>
      <c r="E4" s="52"/>
      <c r="F4" s="52"/>
      <c r="G4" s="52"/>
      <c r="H4" s="18" t="s">
        <v>29</v>
      </c>
      <c r="I4" s="4"/>
    </row>
    <row r="5" spans="1:16" ht="19.5" customHeight="1">
      <c r="A5" s="53" t="s">
        <v>0</v>
      </c>
      <c r="B5" s="54"/>
      <c r="C5" s="54"/>
      <c r="D5" s="54"/>
      <c r="E5" s="54"/>
      <c r="F5" s="54"/>
      <c r="G5" s="54"/>
      <c r="H5" s="21">
        <v>54400</v>
      </c>
      <c r="I5" s="22"/>
      <c r="J5" s="37" t="s">
        <v>3</v>
      </c>
      <c r="K5" s="43" t="s">
        <v>24</v>
      </c>
      <c r="L5" s="44"/>
      <c r="M5" s="44"/>
      <c r="N5" s="44"/>
      <c r="O5" s="45"/>
      <c r="P5" s="36"/>
    </row>
    <row r="6" spans="1:16" ht="19.5" customHeight="1">
      <c r="A6" s="57" t="s">
        <v>21</v>
      </c>
      <c r="B6" s="58"/>
      <c r="C6" s="58"/>
      <c r="D6" s="58"/>
      <c r="E6" s="58"/>
      <c r="F6" s="58"/>
      <c r="G6" s="58"/>
      <c r="H6" s="26">
        <v>5</v>
      </c>
      <c r="I6" s="27"/>
      <c r="J6" s="38"/>
      <c r="K6" s="46"/>
      <c r="L6" s="47"/>
      <c r="M6" s="47"/>
      <c r="N6" s="47"/>
      <c r="O6" s="48"/>
      <c r="P6" s="36"/>
    </row>
    <row r="7" spans="1:16" ht="19.5" customHeight="1">
      <c r="A7" s="55" t="s">
        <v>7</v>
      </c>
      <c r="B7" s="56"/>
      <c r="C7" s="56"/>
      <c r="D7" s="56"/>
      <c r="E7" s="56"/>
      <c r="F7" s="56"/>
      <c r="G7" s="56"/>
      <c r="H7" s="24">
        <v>1</v>
      </c>
      <c r="I7" s="25"/>
      <c r="J7" s="29"/>
      <c r="K7" s="46"/>
      <c r="L7" s="47"/>
      <c r="M7" s="47"/>
      <c r="N7" s="47"/>
      <c r="O7" s="48"/>
      <c r="P7" s="36"/>
    </row>
    <row r="8" spans="1:16" ht="19.5" customHeight="1">
      <c r="A8" s="55" t="s">
        <v>8</v>
      </c>
      <c r="B8" s="56"/>
      <c r="C8" s="56"/>
      <c r="D8" s="56"/>
      <c r="E8" s="56"/>
      <c r="F8" s="56"/>
      <c r="G8" s="56"/>
      <c r="H8" s="24">
        <v>10</v>
      </c>
      <c r="I8" s="25"/>
      <c r="J8" s="29"/>
      <c r="K8" s="46"/>
      <c r="L8" s="47"/>
      <c r="M8" s="47"/>
      <c r="N8" s="47"/>
      <c r="O8" s="48"/>
      <c r="P8" s="36"/>
    </row>
    <row r="9" spans="1:16" ht="19.5" customHeight="1" thickBot="1">
      <c r="A9" s="57" t="s">
        <v>1</v>
      </c>
      <c r="B9" s="58"/>
      <c r="C9" s="58"/>
      <c r="D9" s="58"/>
      <c r="E9" s="58"/>
      <c r="F9" s="58"/>
      <c r="G9" s="58"/>
      <c r="H9" s="26">
        <v>5000</v>
      </c>
      <c r="I9" s="27"/>
      <c r="J9" s="38" t="s">
        <v>3</v>
      </c>
      <c r="K9" s="49"/>
      <c r="L9" s="50"/>
      <c r="M9" s="50"/>
      <c r="N9" s="50"/>
      <c r="O9" s="51"/>
      <c r="P9" s="36"/>
    </row>
    <row r="10" spans="1:16" ht="19.5" customHeight="1">
      <c r="A10" s="53" t="s">
        <v>9</v>
      </c>
      <c r="B10" s="54"/>
      <c r="C10" s="54"/>
      <c r="D10" s="54"/>
      <c r="E10" s="54"/>
      <c r="F10" s="54"/>
      <c r="G10" s="54"/>
      <c r="H10" s="21">
        <v>300000</v>
      </c>
      <c r="I10" s="22"/>
      <c r="J10" s="23" t="s">
        <v>3</v>
      </c>
      <c r="K10" s="36"/>
      <c r="L10" s="36"/>
      <c r="M10" s="36"/>
      <c r="N10" s="36"/>
      <c r="O10" s="36"/>
      <c r="P10" s="36"/>
    </row>
    <row r="11" spans="1:16" ht="19.5" customHeight="1">
      <c r="A11" s="57" t="s">
        <v>25</v>
      </c>
      <c r="B11" s="58"/>
      <c r="C11" s="58"/>
      <c r="D11" s="58"/>
      <c r="E11" s="58"/>
      <c r="F11" s="58"/>
      <c r="G11" s="58"/>
      <c r="H11" s="26">
        <v>10</v>
      </c>
      <c r="I11" s="27"/>
      <c r="J11" s="28"/>
      <c r="K11" s="36"/>
      <c r="L11" s="36"/>
      <c r="M11" s="36"/>
      <c r="N11" s="36"/>
      <c r="O11" s="36"/>
      <c r="P11" s="36"/>
    </row>
    <row r="12" spans="1:16" ht="19.5" customHeight="1">
      <c r="A12" s="52" t="s">
        <v>2</v>
      </c>
      <c r="B12" s="52"/>
      <c r="C12" s="52"/>
      <c r="D12" s="52"/>
      <c r="E12" s="52"/>
      <c r="F12" s="52"/>
      <c r="G12" s="52"/>
      <c r="H12" s="19">
        <v>32</v>
      </c>
      <c r="I12" s="5"/>
      <c r="J12" s="17" t="s">
        <v>4</v>
      </c>
      <c r="K12" s="36"/>
      <c r="L12" s="36"/>
      <c r="M12" s="36"/>
      <c r="N12" s="66"/>
      <c r="O12" s="36"/>
      <c r="P12" s="36"/>
    </row>
    <row r="13" spans="1:16" ht="19.5" customHeight="1" thickBot="1">
      <c r="A13" s="52" t="s">
        <v>5</v>
      </c>
      <c r="B13" s="52"/>
      <c r="C13" s="52"/>
      <c r="D13" s="52"/>
      <c r="E13" s="52"/>
      <c r="F13" s="52"/>
      <c r="G13" s="52"/>
      <c r="H13" s="20">
        <v>20</v>
      </c>
      <c r="I13" s="6"/>
      <c r="J13" s="17" t="s">
        <v>6</v>
      </c>
      <c r="K13" s="36"/>
      <c r="L13" s="36"/>
      <c r="M13" s="36"/>
      <c r="N13" s="36"/>
      <c r="O13" s="36"/>
      <c r="P13" s="36"/>
    </row>
    <row r="14" spans="1:16" ht="30" customHeight="1">
      <c r="A14" s="59" t="s">
        <v>23</v>
      </c>
      <c r="B14" s="60"/>
      <c r="C14" s="60"/>
      <c r="D14" s="60"/>
      <c r="E14" s="60"/>
      <c r="F14" s="60"/>
      <c r="G14" s="60"/>
      <c r="H14" s="32">
        <f>IRR(I17:I85)</f>
        <v>0.035024115119375754</v>
      </c>
      <c r="I14" s="7"/>
      <c r="K14" s="36"/>
      <c r="L14" s="36"/>
      <c r="M14" s="36"/>
      <c r="N14" s="67"/>
      <c r="O14" s="36"/>
      <c r="P14" s="36"/>
    </row>
    <row r="15" spans="1:16" ht="25.5" customHeight="1" thickBot="1">
      <c r="A15" s="61" t="s">
        <v>22</v>
      </c>
      <c r="B15" s="62"/>
      <c r="C15" s="62"/>
      <c r="D15" s="62"/>
      <c r="E15" s="62"/>
      <c r="F15" s="62"/>
      <c r="G15" s="62"/>
      <c r="H15" s="33">
        <f>IRR(L17:L85)</f>
        <v>0.0674027754293729</v>
      </c>
      <c r="I15" s="1"/>
      <c r="K15" s="36"/>
      <c r="L15" s="36"/>
      <c r="M15" s="36"/>
      <c r="N15" s="36"/>
      <c r="O15" s="36"/>
      <c r="P15" s="36"/>
    </row>
    <row r="16" spans="1:11" ht="13.5">
      <c r="A16" s="30" t="s">
        <v>13</v>
      </c>
      <c r="B16" s="30" t="s">
        <v>14</v>
      </c>
      <c r="C16" s="31" t="s">
        <v>15</v>
      </c>
      <c r="D16" s="31"/>
      <c r="E16" s="31"/>
      <c r="F16" s="31"/>
      <c r="G16" s="31" t="s">
        <v>16</v>
      </c>
      <c r="H16" s="31" t="s">
        <v>17</v>
      </c>
      <c r="I16" s="13"/>
      <c r="J16" s="15" t="s">
        <v>18</v>
      </c>
      <c r="K16" s="13" t="s">
        <v>19</v>
      </c>
    </row>
    <row r="17" spans="1:12" ht="13.5">
      <c r="A17" s="9">
        <f>+H12</f>
        <v>32</v>
      </c>
      <c r="B17" s="9">
        <v>0</v>
      </c>
      <c r="C17" s="10">
        <f>IF(H$6&gt;B17,-H$5,0)</f>
        <v>-54400</v>
      </c>
      <c r="D17" s="11">
        <f>IF(B17&lt;H$7,0,H$9)</f>
        <v>0</v>
      </c>
      <c r="E17" s="11">
        <f>IF(B17&gt;H$8,-H$9,0)</f>
        <v>0</v>
      </c>
      <c r="F17" s="11">
        <f>IF(B17=H$11,H$10,0)</f>
        <v>0</v>
      </c>
      <c r="G17" s="10">
        <f>SUM(D17:F17)</f>
        <v>0</v>
      </c>
      <c r="H17" s="10">
        <f>+C17+G17</f>
        <v>-54400</v>
      </c>
      <c r="I17" s="10">
        <f>IF(H17=0,"blank",H17)</f>
        <v>-54400</v>
      </c>
      <c r="J17" s="10">
        <f>+C17*-H$13%</f>
        <v>10880</v>
      </c>
      <c r="K17" s="10">
        <f>+C17+G17+J17</f>
        <v>-43520</v>
      </c>
      <c r="L17" s="3">
        <f>IF(K17=0,"blank",K17)</f>
        <v>-43520</v>
      </c>
    </row>
    <row r="18" spans="1:12" ht="13.5">
      <c r="A18" s="9">
        <f aca="true" t="shared" si="0" ref="A18:A81">+A17+1</f>
        <v>33</v>
      </c>
      <c r="B18" s="9">
        <f aca="true" t="shared" si="1" ref="B18:B81">+B17+1</f>
        <v>1</v>
      </c>
      <c r="C18" s="10">
        <f aca="true" t="shared" si="2" ref="C18:C81">IF(H$6&gt;B18,-H$5,0)</f>
        <v>-54400</v>
      </c>
      <c r="D18" s="11">
        <f aca="true" t="shared" si="3" ref="D18:D81">IF(B18&lt;H$7,0,H$9)</f>
        <v>5000</v>
      </c>
      <c r="E18" s="11">
        <f aca="true" t="shared" si="4" ref="E18:E81">IF(B18&gt;H$8,-H$9,0)</f>
        <v>0</v>
      </c>
      <c r="F18" s="11">
        <f aca="true" t="shared" si="5" ref="F18:F81">IF(B18=H$11,H$10,0)</f>
        <v>0</v>
      </c>
      <c r="G18" s="10">
        <f aca="true" t="shared" si="6" ref="G18:G81">SUM(D18:F18)</f>
        <v>5000</v>
      </c>
      <c r="H18" s="10">
        <f aca="true" t="shared" si="7" ref="H18:H81">+C18+G18</f>
        <v>-49400</v>
      </c>
      <c r="I18" s="10">
        <f aca="true" t="shared" si="8" ref="I18:I81">IF(H18=0,"blank",H18)</f>
        <v>-49400</v>
      </c>
      <c r="J18" s="10">
        <f aca="true" t="shared" si="9" ref="J18:J81">+C18*-H$13%</f>
        <v>10880</v>
      </c>
      <c r="K18" s="10">
        <f aca="true" t="shared" si="10" ref="K18:K81">+C18+G18+J18</f>
        <v>-38520</v>
      </c>
      <c r="L18" s="3">
        <f aca="true" t="shared" si="11" ref="L18:L81">IF(K18=0,"blank",K18)</f>
        <v>-38520</v>
      </c>
    </row>
    <row r="19" spans="1:12" ht="13.5">
      <c r="A19" s="9">
        <f t="shared" si="0"/>
        <v>34</v>
      </c>
      <c r="B19" s="9">
        <f t="shared" si="1"/>
        <v>2</v>
      </c>
      <c r="C19" s="10">
        <f t="shared" si="2"/>
        <v>-54400</v>
      </c>
      <c r="D19" s="11">
        <f t="shared" si="3"/>
        <v>5000</v>
      </c>
      <c r="E19" s="11">
        <f t="shared" si="4"/>
        <v>0</v>
      </c>
      <c r="F19" s="11">
        <f t="shared" si="5"/>
        <v>0</v>
      </c>
      <c r="G19" s="10">
        <f t="shared" si="6"/>
        <v>5000</v>
      </c>
      <c r="H19" s="10">
        <f t="shared" si="7"/>
        <v>-49400</v>
      </c>
      <c r="I19" s="10">
        <f t="shared" si="8"/>
        <v>-49400</v>
      </c>
      <c r="J19" s="10">
        <f t="shared" si="9"/>
        <v>10880</v>
      </c>
      <c r="K19" s="10">
        <f t="shared" si="10"/>
        <v>-38520</v>
      </c>
      <c r="L19" s="3">
        <f t="shared" si="11"/>
        <v>-38520</v>
      </c>
    </row>
    <row r="20" spans="1:12" ht="13.5">
      <c r="A20" s="9">
        <f t="shared" si="0"/>
        <v>35</v>
      </c>
      <c r="B20" s="9">
        <f t="shared" si="1"/>
        <v>3</v>
      </c>
      <c r="C20" s="10">
        <f t="shared" si="2"/>
        <v>-54400</v>
      </c>
      <c r="D20" s="11">
        <f t="shared" si="3"/>
        <v>5000</v>
      </c>
      <c r="E20" s="11">
        <f t="shared" si="4"/>
        <v>0</v>
      </c>
      <c r="F20" s="11">
        <f t="shared" si="5"/>
        <v>0</v>
      </c>
      <c r="G20" s="10">
        <f t="shared" si="6"/>
        <v>5000</v>
      </c>
      <c r="H20" s="10">
        <f t="shared" si="7"/>
        <v>-49400</v>
      </c>
      <c r="I20" s="10">
        <f t="shared" si="8"/>
        <v>-49400</v>
      </c>
      <c r="J20" s="10">
        <f t="shared" si="9"/>
        <v>10880</v>
      </c>
      <c r="K20" s="10">
        <f t="shared" si="10"/>
        <v>-38520</v>
      </c>
      <c r="L20" s="3">
        <f t="shared" si="11"/>
        <v>-38520</v>
      </c>
    </row>
    <row r="21" spans="1:12" ht="13.5">
      <c r="A21" s="9">
        <f t="shared" si="0"/>
        <v>36</v>
      </c>
      <c r="B21" s="9">
        <f t="shared" si="1"/>
        <v>4</v>
      </c>
      <c r="C21" s="10">
        <f t="shared" si="2"/>
        <v>-54400</v>
      </c>
      <c r="D21" s="11">
        <f t="shared" si="3"/>
        <v>5000</v>
      </c>
      <c r="E21" s="11">
        <f t="shared" si="4"/>
        <v>0</v>
      </c>
      <c r="F21" s="11">
        <f t="shared" si="5"/>
        <v>0</v>
      </c>
      <c r="G21" s="10">
        <f t="shared" si="6"/>
        <v>5000</v>
      </c>
      <c r="H21" s="10">
        <f t="shared" si="7"/>
        <v>-49400</v>
      </c>
      <c r="I21" s="10">
        <f t="shared" si="8"/>
        <v>-49400</v>
      </c>
      <c r="J21" s="10">
        <f t="shared" si="9"/>
        <v>10880</v>
      </c>
      <c r="K21" s="10">
        <f t="shared" si="10"/>
        <v>-38520</v>
      </c>
      <c r="L21" s="3">
        <f t="shared" si="11"/>
        <v>-38520</v>
      </c>
    </row>
    <row r="22" spans="1:12" ht="13.5">
      <c r="A22" s="9">
        <f t="shared" si="0"/>
        <v>37</v>
      </c>
      <c r="B22" s="9">
        <f t="shared" si="1"/>
        <v>5</v>
      </c>
      <c r="C22" s="10">
        <f t="shared" si="2"/>
        <v>0</v>
      </c>
      <c r="D22" s="11">
        <f t="shared" si="3"/>
        <v>5000</v>
      </c>
      <c r="E22" s="11">
        <f t="shared" si="4"/>
        <v>0</v>
      </c>
      <c r="F22" s="11">
        <f t="shared" si="5"/>
        <v>0</v>
      </c>
      <c r="G22" s="10">
        <f t="shared" si="6"/>
        <v>5000</v>
      </c>
      <c r="H22" s="10">
        <f t="shared" si="7"/>
        <v>5000</v>
      </c>
      <c r="I22" s="10">
        <f t="shared" si="8"/>
        <v>5000</v>
      </c>
      <c r="J22" s="10">
        <f t="shared" si="9"/>
        <v>0</v>
      </c>
      <c r="K22" s="10">
        <f t="shared" si="10"/>
        <v>5000</v>
      </c>
      <c r="L22" s="3">
        <f t="shared" si="11"/>
        <v>5000</v>
      </c>
    </row>
    <row r="23" spans="1:12" ht="13.5">
      <c r="A23" s="9">
        <f t="shared" si="0"/>
        <v>38</v>
      </c>
      <c r="B23" s="9">
        <f t="shared" si="1"/>
        <v>6</v>
      </c>
      <c r="C23" s="10">
        <f t="shared" si="2"/>
        <v>0</v>
      </c>
      <c r="D23" s="11">
        <f t="shared" si="3"/>
        <v>5000</v>
      </c>
      <c r="E23" s="11">
        <f t="shared" si="4"/>
        <v>0</v>
      </c>
      <c r="F23" s="11">
        <f t="shared" si="5"/>
        <v>0</v>
      </c>
      <c r="G23" s="10">
        <f t="shared" si="6"/>
        <v>5000</v>
      </c>
      <c r="H23" s="10">
        <f t="shared" si="7"/>
        <v>5000</v>
      </c>
      <c r="I23" s="10">
        <f t="shared" si="8"/>
        <v>5000</v>
      </c>
      <c r="J23" s="10">
        <f t="shared" si="9"/>
        <v>0</v>
      </c>
      <c r="K23" s="10">
        <f t="shared" si="10"/>
        <v>5000</v>
      </c>
      <c r="L23" s="3">
        <f t="shared" si="11"/>
        <v>5000</v>
      </c>
    </row>
    <row r="24" spans="1:12" ht="13.5">
      <c r="A24" s="9">
        <f t="shared" si="0"/>
        <v>39</v>
      </c>
      <c r="B24" s="9">
        <f t="shared" si="1"/>
        <v>7</v>
      </c>
      <c r="C24" s="10">
        <f t="shared" si="2"/>
        <v>0</v>
      </c>
      <c r="D24" s="11">
        <f t="shared" si="3"/>
        <v>5000</v>
      </c>
      <c r="E24" s="11">
        <f t="shared" si="4"/>
        <v>0</v>
      </c>
      <c r="F24" s="11">
        <f t="shared" si="5"/>
        <v>0</v>
      </c>
      <c r="G24" s="10">
        <f t="shared" si="6"/>
        <v>5000</v>
      </c>
      <c r="H24" s="10">
        <f t="shared" si="7"/>
        <v>5000</v>
      </c>
      <c r="I24" s="10">
        <f t="shared" si="8"/>
        <v>5000</v>
      </c>
      <c r="J24" s="10">
        <f t="shared" si="9"/>
        <v>0</v>
      </c>
      <c r="K24" s="10">
        <f t="shared" si="10"/>
        <v>5000</v>
      </c>
      <c r="L24" s="3">
        <f t="shared" si="11"/>
        <v>5000</v>
      </c>
    </row>
    <row r="25" spans="1:12" ht="13.5">
      <c r="A25" s="9">
        <f t="shared" si="0"/>
        <v>40</v>
      </c>
      <c r="B25" s="9">
        <f t="shared" si="1"/>
        <v>8</v>
      </c>
      <c r="C25" s="10">
        <f t="shared" si="2"/>
        <v>0</v>
      </c>
      <c r="D25" s="11">
        <f t="shared" si="3"/>
        <v>5000</v>
      </c>
      <c r="E25" s="11">
        <f t="shared" si="4"/>
        <v>0</v>
      </c>
      <c r="F25" s="11">
        <f t="shared" si="5"/>
        <v>0</v>
      </c>
      <c r="G25" s="10">
        <f t="shared" si="6"/>
        <v>5000</v>
      </c>
      <c r="H25" s="10">
        <f t="shared" si="7"/>
        <v>5000</v>
      </c>
      <c r="I25" s="10">
        <f t="shared" si="8"/>
        <v>5000</v>
      </c>
      <c r="J25" s="10">
        <f t="shared" si="9"/>
        <v>0</v>
      </c>
      <c r="K25" s="10">
        <f t="shared" si="10"/>
        <v>5000</v>
      </c>
      <c r="L25" s="3">
        <f t="shared" si="11"/>
        <v>5000</v>
      </c>
    </row>
    <row r="26" spans="1:12" ht="13.5">
      <c r="A26" s="9">
        <f t="shared" si="0"/>
        <v>41</v>
      </c>
      <c r="B26" s="9">
        <f t="shared" si="1"/>
        <v>9</v>
      </c>
      <c r="C26" s="10">
        <f t="shared" si="2"/>
        <v>0</v>
      </c>
      <c r="D26" s="11">
        <f t="shared" si="3"/>
        <v>5000</v>
      </c>
      <c r="E26" s="11">
        <f t="shared" si="4"/>
        <v>0</v>
      </c>
      <c r="F26" s="11">
        <f t="shared" si="5"/>
        <v>0</v>
      </c>
      <c r="G26" s="10">
        <f t="shared" si="6"/>
        <v>5000</v>
      </c>
      <c r="H26" s="10">
        <f t="shared" si="7"/>
        <v>5000</v>
      </c>
      <c r="I26" s="10">
        <f t="shared" si="8"/>
        <v>5000</v>
      </c>
      <c r="J26" s="10">
        <f t="shared" si="9"/>
        <v>0</v>
      </c>
      <c r="K26" s="10">
        <f t="shared" si="10"/>
        <v>5000</v>
      </c>
      <c r="L26" s="3">
        <f t="shared" si="11"/>
        <v>5000</v>
      </c>
    </row>
    <row r="27" spans="1:12" ht="13.5">
      <c r="A27" s="9">
        <f t="shared" si="0"/>
        <v>42</v>
      </c>
      <c r="B27" s="9">
        <f t="shared" si="1"/>
        <v>10</v>
      </c>
      <c r="C27" s="10">
        <f t="shared" si="2"/>
        <v>0</v>
      </c>
      <c r="D27" s="11">
        <f t="shared" si="3"/>
        <v>5000</v>
      </c>
      <c r="E27" s="11">
        <f t="shared" si="4"/>
        <v>0</v>
      </c>
      <c r="F27" s="11">
        <f t="shared" si="5"/>
        <v>300000</v>
      </c>
      <c r="G27" s="10">
        <f t="shared" si="6"/>
        <v>305000</v>
      </c>
      <c r="H27" s="10">
        <f t="shared" si="7"/>
        <v>305000</v>
      </c>
      <c r="I27" s="10">
        <f t="shared" si="8"/>
        <v>305000</v>
      </c>
      <c r="J27" s="10">
        <f t="shared" si="9"/>
        <v>0</v>
      </c>
      <c r="K27" s="10">
        <f t="shared" si="10"/>
        <v>305000</v>
      </c>
      <c r="L27" s="3">
        <f t="shared" si="11"/>
        <v>305000</v>
      </c>
    </row>
    <row r="28" spans="1:12" ht="13.5">
      <c r="A28" s="9">
        <f t="shared" si="0"/>
        <v>43</v>
      </c>
      <c r="B28" s="9">
        <f t="shared" si="1"/>
        <v>11</v>
      </c>
      <c r="C28" s="10">
        <f t="shared" si="2"/>
        <v>0</v>
      </c>
      <c r="D28" s="11">
        <f t="shared" si="3"/>
        <v>5000</v>
      </c>
      <c r="E28" s="11">
        <f t="shared" si="4"/>
        <v>-5000</v>
      </c>
      <c r="F28" s="11">
        <f t="shared" si="5"/>
        <v>0</v>
      </c>
      <c r="G28" s="10">
        <f t="shared" si="6"/>
        <v>0</v>
      </c>
      <c r="H28" s="10">
        <f t="shared" si="7"/>
        <v>0</v>
      </c>
      <c r="I28" s="10" t="str">
        <f t="shared" si="8"/>
        <v>blank</v>
      </c>
      <c r="J28" s="10">
        <f t="shared" si="9"/>
        <v>0</v>
      </c>
      <c r="K28" s="10">
        <f t="shared" si="10"/>
        <v>0</v>
      </c>
      <c r="L28" s="3" t="str">
        <f t="shared" si="11"/>
        <v>blank</v>
      </c>
    </row>
    <row r="29" spans="1:12" ht="13.5">
      <c r="A29" s="9">
        <f t="shared" si="0"/>
        <v>44</v>
      </c>
      <c r="B29" s="9">
        <f t="shared" si="1"/>
        <v>12</v>
      </c>
      <c r="C29" s="10">
        <f t="shared" si="2"/>
        <v>0</v>
      </c>
      <c r="D29" s="11">
        <f t="shared" si="3"/>
        <v>5000</v>
      </c>
      <c r="E29" s="11">
        <f t="shared" si="4"/>
        <v>-5000</v>
      </c>
      <c r="F29" s="11">
        <f t="shared" si="5"/>
        <v>0</v>
      </c>
      <c r="G29" s="10">
        <f t="shared" si="6"/>
        <v>0</v>
      </c>
      <c r="H29" s="10">
        <f t="shared" si="7"/>
        <v>0</v>
      </c>
      <c r="I29" s="10" t="str">
        <f t="shared" si="8"/>
        <v>blank</v>
      </c>
      <c r="J29" s="10">
        <f t="shared" si="9"/>
        <v>0</v>
      </c>
      <c r="K29" s="10">
        <f t="shared" si="10"/>
        <v>0</v>
      </c>
      <c r="L29" s="3" t="str">
        <f t="shared" si="11"/>
        <v>blank</v>
      </c>
    </row>
    <row r="30" spans="1:12" ht="13.5">
      <c r="A30" s="9">
        <f t="shared" si="0"/>
        <v>45</v>
      </c>
      <c r="B30" s="9">
        <f t="shared" si="1"/>
        <v>13</v>
      </c>
      <c r="C30" s="10">
        <f t="shared" si="2"/>
        <v>0</v>
      </c>
      <c r="D30" s="11">
        <f t="shared" si="3"/>
        <v>5000</v>
      </c>
      <c r="E30" s="11">
        <f t="shared" si="4"/>
        <v>-5000</v>
      </c>
      <c r="F30" s="11">
        <f t="shared" si="5"/>
        <v>0</v>
      </c>
      <c r="G30" s="10">
        <f t="shared" si="6"/>
        <v>0</v>
      </c>
      <c r="H30" s="10">
        <f t="shared" si="7"/>
        <v>0</v>
      </c>
      <c r="I30" s="10" t="str">
        <f t="shared" si="8"/>
        <v>blank</v>
      </c>
      <c r="J30" s="10">
        <f t="shared" si="9"/>
        <v>0</v>
      </c>
      <c r="K30" s="10">
        <f t="shared" si="10"/>
        <v>0</v>
      </c>
      <c r="L30" s="3" t="str">
        <f t="shared" si="11"/>
        <v>blank</v>
      </c>
    </row>
    <row r="31" spans="1:12" ht="13.5">
      <c r="A31" s="9">
        <f t="shared" si="0"/>
        <v>46</v>
      </c>
      <c r="B31" s="9">
        <f t="shared" si="1"/>
        <v>14</v>
      </c>
      <c r="C31" s="10">
        <f t="shared" si="2"/>
        <v>0</v>
      </c>
      <c r="D31" s="11">
        <f t="shared" si="3"/>
        <v>5000</v>
      </c>
      <c r="E31" s="11">
        <f t="shared" si="4"/>
        <v>-5000</v>
      </c>
      <c r="F31" s="11">
        <f t="shared" si="5"/>
        <v>0</v>
      </c>
      <c r="G31" s="10">
        <f t="shared" si="6"/>
        <v>0</v>
      </c>
      <c r="H31" s="10">
        <f t="shared" si="7"/>
        <v>0</v>
      </c>
      <c r="I31" s="10" t="str">
        <f t="shared" si="8"/>
        <v>blank</v>
      </c>
      <c r="J31" s="10">
        <f t="shared" si="9"/>
        <v>0</v>
      </c>
      <c r="K31" s="10">
        <f t="shared" si="10"/>
        <v>0</v>
      </c>
      <c r="L31" s="3" t="str">
        <f t="shared" si="11"/>
        <v>blank</v>
      </c>
    </row>
    <row r="32" spans="1:12" ht="13.5">
      <c r="A32" s="9">
        <f t="shared" si="0"/>
        <v>47</v>
      </c>
      <c r="B32" s="9">
        <f t="shared" si="1"/>
        <v>15</v>
      </c>
      <c r="C32" s="10">
        <f t="shared" si="2"/>
        <v>0</v>
      </c>
      <c r="D32" s="11">
        <f t="shared" si="3"/>
        <v>5000</v>
      </c>
      <c r="E32" s="11">
        <f t="shared" si="4"/>
        <v>-5000</v>
      </c>
      <c r="F32" s="11">
        <f t="shared" si="5"/>
        <v>0</v>
      </c>
      <c r="G32" s="10">
        <f t="shared" si="6"/>
        <v>0</v>
      </c>
      <c r="H32" s="10">
        <f t="shared" si="7"/>
        <v>0</v>
      </c>
      <c r="I32" s="10" t="str">
        <f t="shared" si="8"/>
        <v>blank</v>
      </c>
      <c r="J32" s="10">
        <f t="shared" si="9"/>
        <v>0</v>
      </c>
      <c r="K32" s="10">
        <f t="shared" si="10"/>
        <v>0</v>
      </c>
      <c r="L32" s="3" t="str">
        <f t="shared" si="11"/>
        <v>blank</v>
      </c>
    </row>
    <row r="33" spans="1:12" ht="13.5">
      <c r="A33" s="9">
        <f t="shared" si="0"/>
        <v>48</v>
      </c>
      <c r="B33" s="9">
        <f t="shared" si="1"/>
        <v>16</v>
      </c>
      <c r="C33" s="10">
        <f t="shared" si="2"/>
        <v>0</v>
      </c>
      <c r="D33" s="11">
        <f t="shared" si="3"/>
        <v>5000</v>
      </c>
      <c r="E33" s="11">
        <f t="shared" si="4"/>
        <v>-5000</v>
      </c>
      <c r="F33" s="11">
        <f t="shared" si="5"/>
        <v>0</v>
      </c>
      <c r="G33" s="10">
        <f t="shared" si="6"/>
        <v>0</v>
      </c>
      <c r="H33" s="10">
        <f t="shared" si="7"/>
        <v>0</v>
      </c>
      <c r="I33" s="10" t="str">
        <f t="shared" si="8"/>
        <v>blank</v>
      </c>
      <c r="J33" s="10">
        <f t="shared" si="9"/>
        <v>0</v>
      </c>
      <c r="K33" s="10">
        <f t="shared" si="10"/>
        <v>0</v>
      </c>
      <c r="L33" s="3" t="str">
        <f t="shared" si="11"/>
        <v>blank</v>
      </c>
    </row>
    <row r="34" spans="1:12" ht="13.5">
      <c r="A34" s="9">
        <f t="shared" si="0"/>
        <v>49</v>
      </c>
      <c r="B34" s="9">
        <f t="shared" si="1"/>
        <v>17</v>
      </c>
      <c r="C34" s="10">
        <f t="shared" si="2"/>
        <v>0</v>
      </c>
      <c r="D34" s="11">
        <f t="shared" si="3"/>
        <v>5000</v>
      </c>
      <c r="E34" s="11">
        <f t="shared" si="4"/>
        <v>-5000</v>
      </c>
      <c r="F34" s="11">
        <f t="shared" si="5"/>
        <v>0</v>
      </c>
      <c r="G34" s="10">
        <f t="shared" si="6"/>
        <v>0</v>
      </c>
      <c r="H34" s="10">
        <f t="shared" si="7"/>
        <v>0</v>
      </c>
      <c r="I34" s="10" t="str">
        <f t="shared" si="8"/>
        <v>blank</v>
      </c>
      <c r="J34" s="10">
        <f t="shared" si="9"/>
        <v>0</v>
      </c>
      <c r="K34" s="10">
        <f t="shared" si="10"/>
        <v>0</v>
      </c>
      <c r="L34" s="3" t="str">
        <f t="shared" si="11"/>
        <v>blank</v>
      </c>
    </row>
    <row r="35" spans="1:12" ht="13.5">
      <c r="A35" s="9">
        <f t="shared" si="0"/>
        <v>50</v>
      </c>
      <c r="B35" s="9">
        <f t="shared" si="1"/>
        <v>18</v>
      </c>
      <c r="C35" s="10">
        <f t="shared" si="2"/>
        <v>0</v>
      </c>
      <c r="D35" s="11">
        <f t="shared" si="3"/>
        <v>5000</v>
      </c>
      <c r="E35" s="11">
        <f t="shared" si="4"/>
        <v>-5000</v>
      </c>
      <c r="F35" s="11">
        <f t="shared" si="5"/>
        <v>0</v>
      </c>
      <c r="G35" s="10">
        <f t="shared" si="6"/>
        <v>0</v>
      </c>
      <c r="H35" s="10">
        <f t="shared" si="7"/>
        <v>0</v>
      </c>
      <c r="I35" s="10" t="str">
        <f t="shared" si="8"/>
        <v>blank</v>
      </c>
      <c r="J35" s="10">
        <f t="shared" si="9"/>
        <v>0</v>
      </c>
      <c r="K35" s="10">
        <f t="shared" si="10"/>
        <v>0</v>
      </c>
      <c r="L35" s="3" t="str">
        <f t="shared" si="11"/>
        <v>blank</v>
      </c>
    </row>
    <row r="36" spans="1:12" ht="13.5">
      <c r="A36" s="9">
        <f t="shared" si="0"/>
        <v>51</v>
      </c>
      <c r="B36" s="9">
        <f t="shared" si="1"/>
        <v>19</v>
      </c>
      <c r="C36" s="10">
        <f t="shared" si="2"/>
        <v>0</v>
      </c>
      <c r="D36" s="11">
        <f t="shared" si="3"/>
        <v>5000</v>
      </c>
      <c r="E36" s="11">
        <f t="shared" si="4"/>
        <v>-5000</v>
      </c>
      <c r="F36" s="11">
        <f t="shared" si="5"/>
        <v>0</v>
      </c>
      <c r="G36" s="10">
        <f t="shared" si="6"/>
        <v>0</v>
      </c>
      <c r="H36" s="10">
        <f t="shared" si="7"/>
        <v>0</v>
      </c>
      <c r="I36" s="10" t="str">
        <f t="shared" si="8"/>
        <v>blank</v>
      </c>
      <c r="J36" s="10">
        <f t="shared" si="9"/>
        <v>0</v>
      </c>
      <c r="K36" s="10">
        <f t="shared" si="10"/>
        <v>0</v>
      </c>
      <c r="L36" s="3" t="str">
        <f t="shared" si="11"/>
        <v>blank</v>
      </c>
    </row>
    <row r="37" spans="1:12" ht="13.5">
      <c r="A37" s="9">
        <f t="shared" si="0"/>
        <v>52</v>
      </c>
      <c r="B37" s="9">
        <f t="shared" si="1"/>
        <v>20</v>
      </c>
      <c r="C37" s="10">
        <f t="shared" si="2"/>
        <v>0</v>
      </c>
      <c r="D37" s="11">
        <f t="shared" si="3"/>
        <v>5000</v>
      </c>
      <c r="E37" s="11">
        <f t="shared" si="4"/>
        <v>-5000</v>
      </c>
      <c r="F37" s="11">
        <f t="shared" si="5"/>
        <v>0</v>
      </c>
      <c r="G37" s="10">
        <f t="shared" si="6"/>
        <v>0</v>
      </c>
      <c r="H37" s="10">
        <f t="shared" si="7"/>
        <v>0</v>
      </c>
      <c r="I37" s="10" t="str">
        <f t="shared" si="8"/>
        <v>blank</v>
      </c>
      <c r="J37" s="10">
        <f t="shared" si="9"/>
        <v>0</v>
      </c>
      <c r="K37" s="10">
        <f t="shared" si="10"/>
        <v>0</v>
      </c>
      <c r="L37" s="3" t="str">
        <f t="shared" si="11"/>
        <v>blank</v>
      </c>
    </row>
    <row r="38" spans="1:12" ht="13.5">
      <c r="A38" s="9">
        <f t="shared" si="0"/>
        <v>53</v>
      </c>
      <c r="B38" s="9">
        <f t="shared" si="1"/>
        <v>21</v>
      </c>
      <c r="C38" s="10">
        <f t="shared" si="2"/>
        <v>0</v>
      </c>
      <c r="D38" s="11">
        <f t="shared" si="3"/>
        <v>5000</v>
      </c>
      <c r="E38" s="11">
        <f t="shared" si="4"/>
        <v>-5000</v>
      </c>
      <c r="F38" s="11">
        <f t="shared" si="5"/>
        <v>0</v>
      </c>
      <c r="G38" s="10">
        <f t="shared" si="6"/>
        <v>0</v>
      </c>
      <c r="H38" s="10">
        <f t="shared" si="7"/>
        <v>0</v>
      </c>
      <c r="I38" s="10" t="str">
        <f t="shared" si="8"/>
        <v>blank</v>
      </c>
      <c r="J38" s="10">
        <f t="shared" si="9"/>
        <v>0</v>
      </c>
      <c r="K38" s="10">
        <f t="shared" si="10"/>
        <v>0</v>
      </c>
      <c r="L38" s="3" t="str">
        <f t="shared" si="11"/>
        <v>blank</v>
      </c>
    </row>
    <row r="39" spans="1:12" ht="13.5">
      <c r="A39" s="9">
        <f t="shared" si="0"/>
        <v>54</v>
      </c>
      <c r="B39" s="9">
        <f t="shared" si="1"/>
        <v>22</v>
      </c>
      <c r="C39" s="10">
        <f t="shared" si="2"/>
        <v>0</v>
      </c>
      <c r="D39" s="11">
        <f t="shared" si="3"/>
        <v>5000</v>
      </c>
      <c r="E39" s="11">
        <f t="shared" si="4"/>
        <v>-5000</v>
      </c>
      <c r="F39" s="11">
        <f t="shared" si="5"/>
        <v>0</v>
      </c>
      <c r="G39" s="10">
        <f t="shared" si="6"/>
        <v>0</v>
      </c>
      <c r="H39" s="10">
        <f t="shared" si="7"/>
        <v>0</v>
      </c>
      <c r="I39" s="10" t="str">
        <f t="shared" si="8"/>
        <v>blank</v>
      </c>
      <c r="J39" s="10">
        <f t="shared" si="9"/>
        <v>0</v>
      </c>
      <c r="K39" s="10">
        <f t="shared" si="10"/>
        <v>0</v>
      </c>
      <c r="L39" s="3" t="str">
        <f t="shared" si="11"/>
        <v>blank</v>
      </c>
    </row>
    <row r="40" spans="1:12" ht="13.5">
      <c r="A40" s="9">
        <f t="shared" si="0"/>
        <v>55</v>
      </c>
      <c r="B40" s="9">
        <f t="shared" si="1"/>
        <v>23</v>
      </c>
      <c r="C40" s="10">
        <f t="shared" si="2"/>
        <v>0</v>
      </c>
      <c r="D40" s="11">
        <f t="shared" si="3"/>
        <v>5000</v>
      </c>
      <c r="E40" s="11">
        <f t="shared" si="4"/>
        <v>-5000</v>
      </c>
      <c r="F40" s="11">
        <f t="shared" si="5"/>
        <v>0</v>
      </c>
      <c r="G40" s="10">
        <f t="shared" si="6"/>
        <v>0</v>
      </c>
      <c r="H40" s="10">
        <f t="shared" si="7"/>
        <v>0</v>
      </c>
      <c r="I40" s="10" t="str">
        <f t="shared" si="8"/>
        <v>blank</v>
      </c>
      <c r="J40" s="10">
        <f t="shared" si="9"/>
        <v>0</v>
      </c>
      <c r="K40" s="10">
        <f t="shared" si="10"/>
        <v>0</v>
      </c>
      <c r="L40" s="3" t="str">
        <f t="shared" si="11"/>
        <v>blank</v>
      </c>
    </row>
    <row r="41" spans="1:12" ht="13.5">
      <c r="A41" s="9">
        <f t="shared" si="0"/>
        <v>56</v>
      </c>
      <c r="B41" s="9">
        <f t="shared" si="1"/>
        <v>24</v>
      </c>
      <c r="C41" s="10">
        <f t="shared" si="2"/>
        <v>0</v>
      </c>
      <c r="D41" s="11">
        <f t="shared" si="3"/>
        <v>5000</v>
      </c>
      <c r="E41" s="11">
        <f t="shared" si="4"/>
        <v>-5000</v>
      </c>
      <c r="F41" s="11">
        <f t="shared" si="5"/>
        <v>0</v>
      </c>
      <c r="G41" s="10">
        <f t="shared" si="6"/>
        <v>0</v>
      </c>
      <c r="H41" s="10">
        <f t="shared" si="7"/>
        <v>0</v>
      </c>
      <c r="I41" s="10" t="str">
        <f t="shared" si="8"/>
        <v>blank</v>
      </c>
      <c r="J41" s="10">
        <f t="shared" si="9"/>
        <v>0</v>
      </c>
      <c r="K41" s="10">
        <f t="shared" si="10"/>
        <v>0</v>
      </c>
      <c r="L41" s="3" t="str">
        <f t="shared" si="11"/>
        <v>blank</v>
      </c>
    </row>
    <row r="42" spans="1:12" ht="13.5">
      <c r="A42" s="9">
        <f t="shared" si="0"/>
        <v>57</v>
      </c>
      <c r="B42" s="9">
        <f t="shared" si="1"/>
        <v>25</v>
      </c>
      <c r="C42" s="10">
        <f t="shared" si="2"/>
        <v>0</v>
      </c>
      <c r="D42" s="11">
        <f t="shared" si="3"/>
        <v>5000</v>
      </c>
      <c r="E42" s="11">
        <f t="shared" si="4"/>
        <v>-5000</v>
      </c>
      <c r="F42" s="11">
        <f t="shared" si="5"/>
        <v>0</v>
      </c>
      <c r="G42" s="10">
        <f t="shared" si="6"/>
        <v>0</v>
      </c>
      <c r="H42" s="10">
        <f t="shared" si="7"/>
        <v>0</v>
      </c>
      <c r="I42" s="10" t="str">
        <f t="shared" si="8"/>
        <v>blank</v>
      </c>
      <c r="J42" s="10">
        <f t="shared" si="9"/>
        <v>0</v>
      </c>
      <c r="K42" s="10">
        <f t="shared" si="10"/>
        <v>0</v>
      </c>
      <c r="L42" s="3" t="str">
        <f t="shared" si="11"/>
        <v>blank</v>
      </c>
    </row>
    <row r="43" spans="1:12" ht="13.5">
      <c r="A43" s="9">
        <f t="shared" si="0"/>
        <v>58</v>
      </c>
      <c r="B43" s="9">
        <f t="shared" si="1"/>
        <v>26</v>
      </c>
      <c r="C43" s="10">
        <f t="shared" si="2"/>
        <v>0</v>
      </c>
      <c r="D43" s="11">
        <f t="shared" si="3"/>
        <v>5000</v>
      </c>
      <c r="E43" s="11">
        <f t="shared" si="4"/>
        <v>-5000</v>
      </c>
      <c r="F43" s="11">
        <f t="shared" si="5"/>
        <v>0</v>
      </c>
      <c r="G43" s="10">
        <f t="shared" si="6"/>
        <v>0</v>
      </c>
      <c r="H43" s="10">
        <f t="shared" si="7"/>
        <v>0</v>
      </c>
      <c r="I43" s="10" t="str">
        <f t="shared" si="8"/>
        <v>blank</v>
      </c>
      <c r="J43" s="10">
        <f t="shared" si="9"/>
        <v>0</v>
      </c>
      <c r="K43" s="10">
        <f t="shared" si="10"/>
        <v>0</v>
      </c>
      <c r="L43" s="3" t="str">
        <f t="shared" si="11"/>
        <v>blank</v>
      </c>
    </row>
    <row r="44" spans="1:12" ht="13.5">
      <c r="A44" s="9">
        <f t="shared" si="0"/>
        <v>59</v>
      </c>
      <c r="B44" s="9">
        <f t="shared" si="1"/>
        <v>27</v>
      </c>
      <c r="C44" s="10">
        <f t="shared" si="2"/>
        <v>0</v>
      </c>
      <c r="D44" s="11">
        <f t="shared" si="3"/>
        <v>5000</v>
      </c>
      <c r="E44" s="11">
        <f t="shared" si="4"/>
        <v>-5000</v>
      </c>
      <c r="F44" s="11">
        <f t="shared" si="5"/>
        <v>0</v>
      </c>
      <c r="G44" s="10">
        <f t="shared" si="6"/>
        <v>0</v>
      </c>
      <c r="H44" s="10">
        <f t="shared" si="7"/>
        <v>0</v>
      </c>
      <c r="I44" s="10" t="str">
        <f t="shared" si="8"/>
        <v>blank</v>
      </c>
      <c r="J44" s="10">
        <f t="shared" si="9"/>
        <v>0</v>
      </c>
      <c r="K44" s="10">
        <f t="shared" si="10"/>
        <v>0</v>
      </c>
      <c r="L44" s="3" t="str">
        <f t="shared" si="11"/>
        <v>blank</v>
      </c>
    </row>
    <row r="45" spans="1:12" ht="13.5">
      <c r="A45" s="9">
        <f t="shared" si="0"/>
        <v>60</v>
      </c>
      <c r="B45" s="9">
        <f t="shared" si="1"/>
        <v>28</v>
      </c>
      <c r="C45" s="10">
        <f t="shared" si="2"/>
        <v>0</v>
      </c>
      <c r="D45" s="11">
        <f t="shared" si="3"/>
        <v>5000</v>
      </c>
      <c r="E45" s="11">
        <f t="shared" si="4"/>
        <v>-5000</v>
      </c>
      <c r="F45" s="11">
        <f t="shared" si="5"/>
        <v>0</v>
      </c>
      <c r="G45" s="10">
        <f t="shared" si="6"/>
        <v>0</v>
      </c>
      <c r="H45" s="10">
        <f t="shared" si="7"/>
        <v>0</v>
      </c>
      <c r="I45" s="10" t="str">
        <f t="shared" si="8"/>
        <v>blank</v>
      </c>
      <c r="J45" s="10">
        <f t="shared" si="9"/>
        <v>0</v>
      </c>
      <c r="K45" s="10">
        <f t="shared" si="10"/>
        <v>0</v>
      </c>
      <c r="L45" s="3" t="str">
        <f t="shared" si="11"/>
        <v>blank</v>
      </c>
    </row>
    <row r="46" spans="1:12" ht="13.5">
      <c r="A46" s="9">
        <f t="shared" si="0"/>
        <v>61</v>
      </c>
      <c r="B46" s="9">
        <f t="shared" si="1"/>
        <v>29</v>
      </c>
      <c r="C46" s="10">
        <f t="shared" si="2"/>
        <v>0</v>
      </c>
      <c r="D46" s="11">
        <f t="shared" si="3"/>
        <v>5000</v>
      </c>
      <c r="E46" s="11">
        <f t="shared" si="4"/>
        <v>-5000</v>
      </c>
      <c r="F46" s="11">
        <f t="shared" si="5"/>
        <v>0</v>
      </c>
      <c r="G46" s="10">
        <f t="shared" si="6"/>
        <v>0</v>
      </c>
      <c r="H46" s="10">
        <f t="shared" si="7"/>
        <v>0</v>
      </c>
      <c r="I46" s="10" t="str">
        <f t="shared" si="8"/>
        <v>blank</v>
      </c>
      <c r="J46" s="10">
        <f t="shared" si="9"/>
        <v>0</v>
      </c>
      <c r="K46" s="10">
        <f t="shared" si="10"/>
        <v>0</v>
      </c>
      <c r="L46" s="3" t="str">
        <f t="shared" si="11"/>
        <v>blank</v>
      </c>
    </row>
    <row r="47" spans="1:12" ht="13.5">
      <c r="A47" s="9">
        <f t="shared" si="0"/>
        <v>62</v>
      </c>
      <c r="B47" s="9">
        <f t="shared" si="1"/>
        <v>30</v>
      </c>
      <c r="C47" s="10">
        <f t="shared" si="2"/>
        <v>0</v>
      </c>
      <c r="D47" s="11">
        <f t="shared" si="3"/>
        <v>5000</v>
      </c>
      <c r="E47" s="11">
        <f t="shared" si="4"/>
        <v>-5000</v>
      </c>
      <c r="F47" s="11">
        <f t="shared" si="5"/>
        <v>0</v>
      </c>
      <c r="G47" s="10">
        <f t="shared" si="6"/>
        <v>0</v>
      </c>
      <c r="H47" s="10">
        <f t="shared" si="7"/>
        <v>0</v>
      </c>
      <c r="I47" s="10" t="str">
        <f t="shared" si="8"/>
        <v>blank</v>
      </c>
      <c r="J47" s="10">
        <f t="shared" si="9"/>
        <v>0</v>
      </c>
      <c r="K47" s="10">
        <f t="shared" si="10"/>
        <v>0</v>
      </c>
      <c r="L47" s="3" t="str">
        <f t="shared" si="11"/>
        <v>blank</v>
      </c>
    </row>
    <row r="48" spans="1:12" ht="13.5">
      <c r="A48" s="9">
        <f t="shared" si="0"/>
        <v>63</v>
      </c>
      <c r="B48" s="9">
        <f t="shared" si="1"/>
        <v>31</v>
      </c>
      <c r="C48" s="10">
        <f t="shared" si="2"/>
        <v>0</v>
      </c>
      <c r="D48" s="11">
        <f t="shared" si="3"/>
        <v>5000</v>
      </c>
      <c r="E48" s="11">
        <f t="shared" si="4"/>
        <v>-5000</v>
      </c>
      <c r="F48" s="11">
        <f t="shared" si="5"/>
        <v>0</v>
      </c>
      <c r="G48" s="10">
        <f t="shared" si="6"/>
        <v>0</v>
      </c>
      <c r="H48" s="10">
        <f t="shared" si="7"/>
        <v>0</v>
      </c>
      <c r="I48" s="10" t="str">
        <f t="shared" si="8"/>
        <v>blank</v>
      </c>
      <c r="J48" s="10">
        <f t="shared" si="9"/>
        <v>0</v>
      </c>
      <c r="K48" s="10">
        <f t="shared" si="10"/>
        <v>0</v>
      </c>
      <c r="L48" s="3" t="str">
        <f t="shared" si="11"/>
        <v>blank</v>
      </c>
    </row>
    <row r="49" spans="1:12" ht="13.5">
      <c r="A49" s="9">
        <f t="shared" si="0"/>
        <v>64</v>
      </c>
      <c r="B49" s="9">
        <f t="shared" si="1"/>
        <v>32</v>
      </c>
      <c r="C49" s="10">
        <f t="shared" si="2"/>
        <v>0</v>
      </c>
      <c r="D49" s="11">
        <f t="shared" si="3"/>
        <v>5000</v>
      </c>
      <c r="E49" s="11">
        <f t="shared" si="4"/>
        <v>-5000</v>
      </c>
      <c r="F49" s="11">
        <f t="shared" si="5"/>
        <v>0</v>
      </c>
      <c r="G49" s="10">
        <f t="shared" si="6"/>
        <v>0</v>
      </c>
      <c r="H49" s="10">
        <f t="shared" si="7"/>
        <v>0</v>
      </c>
      <c r="I49" s="10" t="str">
        <f t="shared" si="8"/>
        <v>blank</v>
      </c>
      <c r="J49" s="10">
        <f t="shared" si="9"/>
        <v>0</v>
      </c>
      <c r="K49" s="10">
        <f t="shared" si="10"/>
        <v>0</v>
      </c>
      <c r="L49" s="3" t="str">
        <f t="shared" si="11"/>
        <v>blank</v>
      </c>
    </row>
    <row r="50" spans="1:12" ht="13.5">
      <c r="A50" s="9">
        <f t="shared" si="0"/>
        <v>65</v>
      </c>
      <c r="B50" s="9">
        <f t="shared" si="1"/>
        <v>33</v>
      </c>
      <c r="C50" s="10">
        <f t="shared" si="2"/>
        <v>0</v>
      </c>
      <c r="D50" s="11">
        <f t="shared" si="3"/>
        <v>5000</v>
      </c>
      <c r="E50" s="11">
        <f t="shared" si="4"/>
        <v>-5000</v>
      </c>
      <c r="F50" s="11">
        <f t="shared" si="5"/>
        <v>0</v>
      </c>
      <c r="G50" s="10">
        <f t="shared" si="6"/>
        <v>0</v>
      </c>
      <c r="H50" s="10">
        <f t="shared" si="7"/>
        <v>0</v>
      </c>
      <c r="I50" s="10" t="str">
        <f t="shared" si="8"/>
        <v>blank</v>
      </c>
      <c r="J50" s="10">
        <f t="shared" si="9"/>
        <v>0</v>
      </c>
      <c r="K50" s="10">
        <f t="shared" si="10"/>
        <v>0</v>
      </c>
      <c r="L50" s="3" t="str">
        <f t="shared" si="11"/>
        <v>blank</v>
      </c>
    </row>
    <row r="51" spans="1:12" ht="13.5">
      <c r="A51" s="9">
        <f t="shared" si="0"/>
        <v>66</v>
      </c>
      <c r="B51" s="9">
        <f t="shared" si="1"/>
        <v>34</v>
      </c>
      <c r="C51" s="10">
        <f t="shared" si="2"/>
        <v>0</v>
      </c>
      <c r="D51" s="11">
        <f t="shared" si="3"/>
        <v>5000</v>
      </c>
      <c r="E51" s="11">
        <f t="shared" si="4"/>
        <v>-5000</v>
      </c>
      <c r="F51" s="11">
        <f t="shared" si="5"/>
        <v>0</v>
      </c>
      <c r="G51" s="10">
        <f t="shared" si="6"/>
        <v>0</v>
      </c>
      <c r="H51" s="10">
        <f t="shared" si="7"/>
        <v>0</v>
      </c>
      <c r="I51" s="10" t="str">
        <f t="shared" si="8"/>
        <v>blank</v>
      </c>
      <c r="J51" s="10">
        <f t="shared" si="9"/>
        <v>0</v>
      </c>
      <c r="K51" s="10">
        <f t="shared" si="10"/>
        <v>0</v>
      </c>
      <c r="L51" s="3" t="str">
        <f t="shared" si="11"/>
        <v>blank</v>
      </c>
    </row>
    <row r="52" spans="1:12" ht="13.5">
      <c r="A52" s="9">
        <f t="shared" si="0"/>
        <v>67</v>
      </c>
      <c r="B52" s="9">
        <f t="shared" si="1"/>
        <v>35</v>
      </c>
      <c r="C52" s="10">
        <f t="shared" si="2"/>
        <v>0</v>
      </c>
      <c r="D52" s="11">
        <f t="shared" si="3"/>
        <v>5000</v>
      </c>
      <c r="E52" s="11">
        <f t="shared" si="4"/>
        <v>-5000</v>
      </c>
      <c r="F52" s="11">
        <f t="shared" si="5"/>
        <v>0</v>
      </c>
      <c r="G52" s="10">
        <f t="shared" si="6"/>
        <v>0</v>
      </c>
      <c r="H52" s="10">
        <f t="shared" si="7"/>
        <v>0</v>
      </c>
      <c r="I52" s="10" t="str">
        <f t="shared" si="8"/>
        <v>blank</v>
      </c>
      <c r="J52" s="10">
        <f t="shared" si="9"/>
        <v>0</v>
      </c>
      <c r="K52" s="10">
        <f t="shared" si="10"/>
        <v>0</v>
      </c>
      <c r="L52" s="3" t="str">
        <f t="shared" si="11"/>
        <v>blank</v>
      </c>
    </row>
    <row r="53" spans="1:12" ht="13.5">
      <c r="A53" s="9">
        <f t="shared" si="0"/>
        <v>68</v>
      </c>
      <c r="B53" s="9">
        <f t="shared" si="1"/>
        <v>36</v>
      </c>
      <c r="C53" s="10">
        <f t="shared" si="2"/>
        <v>0</v>
      </c>
      <c r="D53" s="11">
        <f t="shared" si="3"/>
        <v>5000</v>
      </c>
      <c r="E53" s="11">
        <f t="shared" si="4"/>
        <v>-5000</v>
      </c>
      <c r="F53" s="11">
        <f t="shared" si="5"/>
        <v>0</v>
      </c>
      <c r="G53" s="10">
        <f t="shared" si="6"/>
        <v>0</v>
      </c>
      <c r="H53" s="10">
        <f t="shared" si="7"/>
        <v>0</v>
      </c>
      <c r="I53" s="10" t="str">
        <f t="shared" si="8"/>
        <v>blank</v>
      </c>
      <c r="J53" s="10">
        <f t="shared" si="9"/>
        <v>0</v>
      </c>
      <c r="K53" s="10">
        <f t="shared" si="10"/>
        <v>0</v>
      </c>
      <c r="L53" s="3" t="str">
        <f t="shared" si="11"/>
        <v>blank</v>
      </c>
    </row>
    <row r="54" spans="1:12" ht="13.5">
      <c r="A54" s="9">
        <f t="shared" si="0"/>
        <v>69</v>
      </c>
      <c r="B54" s="9">
        <f t="shared" si="1"/>
        <v>37</v>
      </c>
      <c r="C54" s="10">
        <f t="shared" si="2"/>
        <v>0</v>
      </c>
      <c r="D54" s="11">
        <f t="shared" si="3"/>
        <v>5000</v>
      </c>
      <c r="E54" s="11">
        <f t="shared" si="4"/>
        <v>-5000</v>
      </c>
      <c r="F54" s="11">
        <f t="shared" si="5"/>
        <v>0</v>
      </c>
      <c r="G54" s="10">
        <f t="shared" si="6"/>
        <v>0</v>
      </c>
      <c r="H54" s="10">
        <f t="shared" si="7"/>
        <v>0</v>
      </c>
      <c r="I54" s="10" t="str">
        <f t="shared" si="8"/>
        <v>blank</v>
      </c>
      <c r="J54" s="10">
        <f t="shared" si="9"/>
        <v>0</v>
      </c>
      <c r="K54" s="10">
        <f t="shared" si="10"/>
        <v>0</v>
      </c>
      <c r="L54" s="3" t="str">
        <f t="shared" si="11"/>
        <v>blank</v>
      </c>
    </row>
    <row r="55" spans="1:12" ht="13.5">
      <c r="A55" s="9">
        <f t="shared" si="0"/>
        <v>70</v>
      </c>
      <c r="B55" s="9">
        <f t="shared" si="1"/>
        <v>38</v>
      </c>
      <c r="C55" s="10">
        <f t="shared" si="2"/>
        <v>0</v>
      </c>
      <c r="D55" s="11">
        <f t="shared" si="3"/>
        <v>5000</v>
      </c>
      <c r="E55" s="11">
        <f t="shared" si="4"/>
        <v>-5000</v>
      </c>
      <c r="F55" s="11">
        <f t="shared" si="5"/>
        <v>0</v>
      </c>
      <c r="G55" s="10">
        <f t="shared" si="6"/>
        <v>0</v>
      </c>
      <c r="H55" s="10">
        <f t="shared" si="7"/>
        <v>0</v>
      </c>
      <c r="I55" s="10" t="str">
        <f t="shared" si="8"/>
        <v>blank</v>
      </c>
      <c r="J55" s="10">
        <f t="shared" si="9"/>
        <v>0</v>
      </c>
      <c r="K55" s="10">
        <f t="shared" si="10"/>
        <v>0</v>
      </c>
      <c r="L55" s="3" t="str">
        <f t="shared" si="11"/>
        <v>blank</v>
      </c>
    </row>
    <row r="56" spans="1:12" ht="13.5">
      <c r="A56" s="9">
        <f t="shared" si="0"/>
        <v>71</v>
      </c>
      <c r="B56" s="9">
        <f t="shared" si="1"/>
        <v>39</v>
      </c>
      <c r="C56" s="10">
        <f t="shared" si="2"/>
        <v>0</v>
      </c>
      <c r="D56" s="11">
        <f t="shared" si="3"/>
        <v>5000</v>
      </c>
      <c r="E56" s="11">
        <f t="shared" si="4"/>
        <v>-5000</v>
      </c>
      <c r="F56" s="11">
        <f t="shared" si="5"/>
        <v>0</v>
      </c>
      <c r="G56" s="10">
        <f t="shared" si="6"/>
        <v>0</v>
      </c>
      <c r="H56" s="10">
        <f t="shared" si="7"/>
        <v>0</v>
      </c>
      <c r="I56" s="10" t="str">
        <f t="shared" si="8"/>
        <v>blank</v>
      </c>
      <c r="J56" s="10">
        <f t="shared" si="9"/>
        <v>0</v>
      </c>
      <c r="K56" s="10">
        <f t="shared" si="10"/>
        <v>0</v>
      </c>
      <c r="L56" s="3" t="str">
        <f t="shared" si="11"/>
        <v>blank</v>
      </c>
    </row>
    <row r="57" spans="1:12" ht="13.5">
      <c r="A57" s="9">
        <f t="shared" si="0"/>
        <v>72</v>
      </c>
      <c r="B57" s="9">
        <f t="shared" si="1"/>
        <v>40</v>
      </c>
      <c r="C57" s="10">
        <f t="shared" si="2"/>
        <v>0</v>
      </c>
      <c r="D57" s="11">
        <f t="shared" si="3"/>
        <v>5000</v>
      </c>
      <c r="E57" s="11">
        <f t="shared" si="4"/>
        <v>-5000</v>
      </c>
      <c r="F57" s="11">
        <f t="shared" si="5"/>
        <v>0</v>
      </c>
      <c r="G57" s="10">
        <f t="shared" si="6"/>
        <v>0</v>
      </c>
      <c r="H57" s="10">
        <f t="shared" si="7"/>
        <v>0</v>
      </c>
      <c r="I57" s="10" t="str">
        <f t="shared" si="8"/>
        <v>blank</v>
      </c>
      <c r="J57" s="10">
        <f t="shared" si="9"/>
        <v>0</v>
      </c>
      <c r="K57" s="10">
        <f t="shared" si="10"/>
        <v>0</v>
      </c>
      <c r="L57" s="3" t="str">
        <f t="shared" si="11"/>
        <v>blank</v>
      </c>
    </row>
    <row r="58" spans="1:12" ht="13.5">
      <c r="A58" s="9">
        <f t="shared" si="0"/>
        <v>73</v>
      </c>
      <c r="B58" s="9">
        <f t="shared" si="1"/>
        <v>41</v>
      </c>
      <c r="C58" s="10">
        <f t="shared" si="2"/>
        <v>0</v>
      </c>
      <c r="D58" s="11">
        <f t="shared" si="3"/>
        <v>5000</v>
      </c>
      <c r="E58" s="11">
        <f t="shared" si="4"/>
        <v>-5000</v>
      </c>
      <c r="F58" s="11">
        <f t="shared" si="5"/>
        <v>0</v>
      </c>
      <c r="G58" s="10">
        <f t="shared" si="6"/>
        <v>0</v>
      </c>
      <c r="H58" s="10">
        <f t="shared" si="7"/>
        <v>0</v>
      </c>
      <c r="I58" s="10" t="str">
        <f t="shared" si="8"/>
        <v>blank</v>
      </c>
      <c r="J58" s="10">
        <f t="shared" si="9"/>
        <v>0</v>
      </c>
      <c r="K58" s="10">
        <f t="shared" si="10"/>
        <v>0</v>
      </c>
      <c r="L58" s="3" t="str">
        <f t="shared" si="11"/>
        <v>blank</v>
      </c>
    </row>
    <row r="59" spans="1:12" ht="13.5">
      <c r="A59" s="9">
        <f t="shared" si="0"/>
        <v>74</v>
      </c>
      <c r="B59" s="9">
        <f t="shared" si="1"/>
        <v>42</v>
      </c>
      <c r="C59" s="10">
        <f t="shared" si="2"/>
        <v>0</v>
      </c>
      <c r="D59" s="11">
        <f t="shared" si="3"/>
        <v>5000</v>
      </c>
      <c r="E59" s="11">
        <f t="shared" si="4"/>
        <v>-5000</v>
      </c>
      <c r="F59" s="11">
        <f t="shared" si="5"/>
        <v>0</v>
      </c>
      <c r="G59" s="10">
        <f t="shared" si="6"/>
        <v>0</v>
      </c>
      <c r="H59" s="10">
        <f t="shared" si="7"/>
        <v>0</v>
      </c>
      <c r="I59" s="10" t="str">
        <f t="shared" si="8"/>
        <v>blank</v>
      </c>
      <c r="J59" s="10">
        <f t="shared" si="9"/>
        <v>0</v>
      </c>
      <c r="K59" s="10">
        <f t="shared" si="10"/>
        <v>0</v>
      </c>
      <c r="L59" s="3" t="str">
        <f t="shared" si="11"/>
        <v>blank</v>
      </c>
    </row>
    <row r="60" spans="1:12" ht="13.5">
      <c r="A60" s="9">
        <f t="shared" si="0"/>
        <v>75</v>
      </c>
      <c r="B60" s="9">
        <f t="shared" si="1"/>
        <v>43</v>
      </c>
      <c r="C60" s="10">
        <f t="shared" si="2"/>
        <v>0</v>
      </c>
      <c r="D60" s="11">
        <f t="shared" si="3"/>
        <v>5000</v>
      </c>
      <c r="E60" s="11">
        <f t="shared" si="4"/>
        <v>-5000</v>
      </c>
      <c r="F60" s="11">
        <f t="shared" si="5"/>
        <v>0</v>
      </c>
      <c r="G60" s="10">
        <f t="shared" si="6"/>
        <v>0</v>
      </c>
      <c r="H60" s="10">
        <f t="shared" si="7"/>
        <v>0</v>
      </c>
      <c r="I60" s="10" t="str">
        <f t="shared" si="8"/>
        <v>blank</v>
      </c>
      <c r="J60" s="10">
        <f t="shared" si="9"/>
        <v>0</v>
      </c>
      <c r="K60" s="10">
        <f t="shared" si="10"/>
        <v>0</v>
      </c>
      <c r="L60" s="3" t="str">
        <f t="shared" si="11"/>
        <v>blank</v>
      </c>
    </row>
    <row r="61" spans="1:12" ht="13.5">
      <c r="A61" s="9">
        <f t="shared" si="0"/>
        <v>76</v>
      </c>
      <c r="B61" s="9">
        <f t="shared" si="1"/>
        <v>44</v>
      </c>
      <c r="C61" s="10">
        <f t="shared" si="2"/>
        <v>0</v>
      </c>
      <c r="D61" s="11">
        <f t="shared" si="3"/>
        <v>5000</v>
      </c>
      <c r="E61" s="11">
        <f t="shared" si="4"/>
        <v>-5000</v>
      </c>
      <c r="F61" s="11">
        <f t="shared" si="5"/>
        <v>0</v>
      </c>
      <c r="G61" s="10">
        <f t="shared" si="6"/>
        <v>0</v>
      </c>
      <c r="H61" s="10">
        <f t="shared" si="7"/>
        <v>0</v>
      </c>
      <c r="I61" s="10" t="str">
        <f t="shared" si="8"/>
        <v>blank</v>
      </c>
      <c r="J61" s="10">
        <f t="shared" si="9"/>
        <v>0</v>
      </c>
      <c r="K61" s="10">
        <f t="shared" si="10"/>
        <v>0</v>
      </c>
      <c r="L61" s="3" t="str">
        <f t="shared" si="11"/>
        <v>blank</v>
      </c>
    </row>
    <row r="62" spans="1:12" ht="13.5">
      <c r="A62" s="9">
        <f t="shared" si="0"/>
        <v>77</v>
      </c>
      <c r="B62" s="9">
        <f t="shared" si="1"/>
        <v>45</v>
      </c>
      <c r="C62" s="10">
        <f t="shared" si="2"/>
        <v>0</v>
      </c>
      <c r="D62" s="11">
        <f t="shared" si="3"/>
        <v>5000</v>
      </c>
      <c r="E62" s="11">
        <f t="shared" si="4"/>
        <v>-5000</v>
      </c>
      <c r="F62" s="11">
        <f t="shared" si="5"/>
        <v>0</v>
      </c>
      <c r="G62" s="10">
        <f t="shared" si="6"/>
        <v>0</v>
      </c>
      <c r="H62" s="10">
        <f t="shared" si="7"/>
        <v>0</v>
      </c>
      <c r="I62" s="10" t="str">
        <f t="shared" si="8"/>
        <v>blank</v>
      </c>
      <c r="J62" s="10">
        <f t="shared" si="9"/>
        <v>0</v>
      </c>
      <c r="K62" s="10">
        <f t="shared" si="10"/>
        <v>0</v>
      </c>
      <c r="L62" s="3" t="str">
        <f t="shared" si="11"/>
        <v>blank</v>
      </c>
    </row>
    <row r="63" spans="1:12" ht="13.5">
      <c r="A63" s="9">
        <f t="shared" si="0"/>
        <v>78</v>
      </c>
      <c r="B63" s="9">
        <f t="shared" si="1"/>
        <v>46</v>
      </c>
      <c r="C63" s="10">
        <f t="shared" si="2"/>
        <v>0</v>
      </c>
      <c r="D63" s="11">
        <f t="shared" si="3"/>
        <v>5000</v>
      </c>
      <c r="E63" s="11">
        <f t="shared" si="4"/>
        <v>-5000</v>
      </c>
      <c r="F63" s="11">
        <f t="shared" si="5"/>
        <v>0</v>
      </c>
      <c r="G63" s="10">
        <f t="shared" si="6"/>
        <v>0</v>
      </c>
      <c r="H63" s="10">
        <f t="shared" si="7"/>
        <v>0</v>
      </c>
      <c r="I63" s="10" t="str">
        <f t="shared" si="8"/>
        <v>blank</v>
      </c>
      <c r="J63" s="10">
        <f t="shared" si="9"/>
        <v>0</v>
      </c>
      <c r="K63" s="10">
        <f t="shared" si="10"/>
        <v>0</v>
      </c>
      <c r="L63" s="3" t="str">
        <f t="shared" si="11"/>
        <v>blank</v>
      </c>
    </row>
    <row r="64" spans="1:12" ht="13.5">
      <c r="A64" s="9">
        <f t="shared" si="0"/>
        <v>79</v>
      </c>
      <c r="B64" s="9">
        <f t="shared" si="1"/>
        <v>47</v>
      </c>
      <c r="C64" s="10">
        <f t="shared" si="2"/>
        <v>0</v>
      </c>
      <c r="D64" s="11">
        <f t="shared" si="3"/>
        <v>5000</v>
      </c>
      <c r="E64" s="11">
        <f t="shared" si="4"/>
        <v>-5000</v>
      </c>
      <c r="F64" s="11">
        <f t="shared" si="5"/>
        <v>0</v>
      </c>
      <c r="G64" s="10">
        <f t="shared" si="6"/>
        <v>0</v>
      </c>
      <c r="H64" s="10">
        <f t="shared" si="7"/>
        <v>0</v>
      </c>
      <c r="I64" s="10" t="str">
        <f t="shared" si="8"/>
        <v>blank</v>
      </c>
      <c r="J64" s="10">
        <f t="shared" si="9"/>
        <v>0</v>
      </c>
      <c r="K64" s="10">
        <f t="shared" si="10"/>
        <v>0</v>
      </c>
      <c r="L64" s="3" t="str">
        <f t="shared" si="11"/>
        <v>blank</v>
      </c>
    </row>
    <row r="65" spans="1:12" ht="13.5">
      <c r="A65" s="9">
        <f t="shared" si="0"/>
        <v>80</v>
      </c>
      <c r="B65" s="9">
        <f t="shared" si="1"/>
        <v>48</v>
      </c>
      <c r="C65" s="10">
        <f t="shared" si="2"/>
        <v>0</v>
      </c>
      <c r="D65" s="11">
        <f t="shared" si="3"/>
        <v>5000</v>
      </c>
      <c r="E65" s="11">
        <f t="shared" si="4"/>
        <v>-5000</v>
      </c>
      <c r="F65" s="11">
        <f t="shared" si="5"/>
        <v>0</v>
      </c>
      <c r="G65" s="10">
        <f t="shared" si="6"/>
        <v>0</v>
      </c>
      <c r="H65" s="10">
        <f t="shared" si="7"/>
        <v>0</v>
      </c>
      <c r="I65" s="10" t="str">
        <f t="shared" si="8"/>
        <v>blank</v>
      </c>
      <c r="J65" s="10">
        <f t="shared" si="9"/>
        <v>0</v>
      </c>
      <c r="K65" s="10">
        <f t="shared" si="10"/>
        <v>0</v>
      </c>
      <c r="L65" s="3" t="str">
        <f t="shared" si="11"/>
        <v>blank</v>
      </c>
    </row>
    <row r="66" spans="1:12" ht="13.5">
      <c r="A66" s="9">
        <f t="shared" si="0"/>
        <v>81</v>
      </c>
      <c r="B66" s="9">
        <f t="shared" si="1"/>
        <v>49</v>
      </c>
      <c r="C66" s="10">
        <f t="shared" si="2"/>
        <v>0</v>
      </c>
      <c r="D66" s="11">
        <f t="shared" si="3"/>
        <v>5000</v>
      </c>
      <c r="E66" s="11">
        <f t="shared" si="4"/>
        <v>-5000</v>
      </c>
      <c r="F66" s="11">
        <f t="shared" si="5"/>
        <v>0</v>
      </c>
      <c r="G66" s="10">
        <f t="shared" si="6"/>
        <v>0</v>
      </c>
      <c r="H66" s="10">
        <f t="shared" si="7"/>
        <v>0</v>
      </c>
      <c r="I66" s="10" t="str">
        <f t="shared" si="8"/>
        <v>blank</v>
      </c>
      <c r="J66" s="10">
        <f t="shared" si="9"/>
        <v>0</v>
      </c>
      <c r="K66" s="10">
        <f t="shared" si="10"/>
        <v>0</v>
      </c>
      <c r="L66" s="3" t="str">
        <f t="shared" si="11"/>
        <v>blank</v>
      </c>
    </row>
    <row r="67" spans="1:12" ht="13.5">
      <c r="A67" s="9">
        <f t="shared" si="0"/>
        <v>82</v>
      </c>
      <c r="B67" s="9">
        <f t="shared" si="1"/>
        <v>50</v>
      </c>
      <c r="C67" s="10">
        <f t="shared" si="2"/>
        <v>0</v>
      </c>
      <c r="D67" s="11">
        <f t="shared" si="3"/>
        <v>5000</v>
      </c>
      <c r="E67" s="11">
        <f t="shared" si="4"/>
        <v>-5000</v>
      </c>
      <c r="F67" s="11">
        <f t="shared" si="5"/>
        <v>0</v>
      </c>
      <c r="G67" s="10">
        <f t="shared" si="6"/>
        <v>0</v>
      </c>
      <c r="H67" s="10">
        <f t="shared" si="7"/>
        <v>0</v>
      </c>
      <c r="I67" s="10" t="str">
        <f t="shared" si="8"/>
        <v>blank</v>
      </c>
      <c r="J67" s="10">
        <f t="shared" si="9"/>
        <v>0</v>
      </c>
      <c r="K67" s="10">
        <f t="shared" si="10"/>
        <v>0</v>
      </c>
      <c r="L67" s="3" t="str">
        <f t="shared" si="11"/>
        <v>blank</v>
      </c>
    </row>
    <row r="68" spans="1:12" ht="13.5">
      <c r="A68" s="9">
        <f t="shared" si="0"/>
        <v>83</v>
      </c>
      <c r="B68" s="9">
        <f t="shared" si="1"/>
        <v>51</v>
      </c>
      <c r="C68" s="10">
        <f t="shared" si="2"/>
        <v>0</v>
      </c>
      <c r="D68" s="11">
        <f t="shared" si="3"/>
        <v>5000</v>
      </c>
      <c r="E68" s="11">
        <f t="shared" si="4"/>
        <v>-5000</v>
      </c>
      <c r="F68" s="11">
        <f t="shared" si="5"/>
        <v>0</v>
      </c>
      <c r="G68" s="10">
        <f t="shared" si="6"/>
        <v>0</v>
      </c>
      <c r="H68" s="10">
        <f t="shared" si="7"/>
        <v>0</v>
      </c>
      <c r="I68" s="10" t="str">
        <f t="shared" si="8"/>
        <v>blank</v>
      </c>
      <c r="J68" s="10">
        <f t="shared" si="9"/>
        <v>0</v>
      </c>
      <c r="K68" s="10">
        <f t="shared" si="10"/>
        <v>0</v>
      </c>
      <c r="L68" s="3" t="str">
        <f t="shared" si="11"/>
        <v>blank</v>
      </c>
    </row>
    <row r="69" spans="1:12" ht="13.5">
      <c r="A69" s="9">
        <f t="shared" si="0"/>
        <v>84</v>
      </c>
      <c r="B69" s="9">
        <f t="shared" si="1"/>
        <v>52</v>
      </c>
      <c r="C69" s="10">
        <f t="shared" si="2"/>
        <v>0</v>
      </c>
      <c r="D69" s="11">
        <f t="shared" si="3"/>
        <v>5000</v>
      </c>
      <c r="E69" s="11">
        <f t="shared" si="4"/>
        <v>-5000</v>
      </c>
      <c r="F69" s="11">
        <f t="shared" si="5"/>
        <v>0</v>
      </c>
      <c r="G69" s="10">
        <f t="shared" si="6"/>
        <v>0</v>
      </c>
      <c r="H69" s="10">
        <f t="shared" si="7"/>
        <v>0</v>
      </c>
      <c r="I69" s="10" t="str">
        <f t="shared" si="8"/>
        <v>blank</v>
      </c>
      <c r="J69" s="10">
        <f t="shared" si="9"/>
        <v>0</v>
      </c>
      <c r="K69" s="10">
        <f t="shared" si="10"/>
        <v>0</v>
      </c>
      <c r="L69" s="3" t="str">
        <f t="shared" si="11"/>
        <v>blank</v>
      </c>
    </row>
    <row r="70" spans="1:12" ht="13.5">
      <c r="A70" s="9">
        <f t="shared" si="0"/>
        <v>85</v>
      </c>
      <c r="B70" s="9">
        <f t="shared" si="1"/>
        <v>53</v>
      </c>
      <c r="C70" s="10">
        <f t="shared" si="2"/>
        <v>0</v>
      </c>
      <c r="D70" s="11">
        <f t="shared" si="3"/>
        <v>5000</v>
      </c>
      <c r="E70" s="11">
        <f t="shared" si="4"/>
        <v>-5000</v>
      </c>
      <c r="F70" s="11">
        <f t="shared" si="5"/>
        <v>0</v>
      </c>
      <c r="G70" s="10">
        <f t="shared" si="6"/>
        <v>0</v>
      </c>
      <c r="H70" s="10">
        <f t="shared" si="7"/>
        <v>0</v>
      </c>
      <c r="I70" s="10" t="str">
        <f t="shared" si="8"/>
        <v>blank</v>
      </c>
      <c r="J70" s="10">
        <f t="shared" si="9"/>
        <v>0</v>
      </c>
      <c r="K70" s="10">
        <f t="shared" si="10"/>
        <v>0</v>
      </c>
      <c r="L70" s="3" t="str">
        <f t="shared" si="11"/>
        <v>blank</v>
      </c>
    </row>
    <row r="71" spans="1:12" ht="13.5">
      <c r="A71" s="9">
        <f t="shared" si="0"/>
        <v>86</v>
      </c>
      <c r="B71" s="9">
        <f t="shared" si="1"/>
        <v>54</v>
      </c>
      <c r="C71" s="10">
        <f t="shared" si="2"/>
        <v>0</v>
      </c>
      <c r="D71" s="11">
        <f t="shared" si="3"/>
        <v>5000</v>
      </c>
      <c r="E71" s="11">
        <f t="shared" si="4"/>
        <v>-5000</v>
      </c>
      <c r="F71" s="11">
        <f t="shared" si="5"/>
        <v>0</v>
      </c>
      <c r="G71" s="10">
        <f t="shared" si="6"/>
        <v>0</v>
      </c>
      <c r="H71" s="10">
        <f t="shared" si="7"/>
        <v>0</v>
      </c>
      <c r="I71" s="10" t="str">
        <f t="shared" si="8"/>
        <v>blank</v>
      </c>
      <c r="J71" s="10">
        <f t="shared" si="9"/>
        <v>0</v>
      </c>
      <c r="K71" s="10">
        <f t="shared" si="10"/>
        <v>0</v>
      </c>
      <c r="L71" s="3" t="str">
        <f t="shared" si="11"/>
        <v>blank</v>
      </c>
    </row>
    <row r="72" spans="1:12" ht="13.5">
      <c r="A72" s="9">
        <f t="shared" si="0"/>
        <v>87</v>
      </c>
      <c r="B72" s="9">
        <f t="shared" si="1"/>
        <v>55</v>
      </c>
      <c r="C72" s="10">
        <f t="shared" si="2"/>
        <v>0</v>
      </c>
      <c r="D72" s="11">
        <f t="shared" si="3"/>
        <v>5000</v>
      </c>
      <c r="E72" s="11">
        <f t="shared" si="4"/>
        <v>-5000</v>
      </c>
      <c r="F72" s="11">
        <f t="shared" si="5"/>
        <v>0</v>
      </c>
      <c r="G72" s="10">
        <f t="shared" si="6"/>
        <v>0</v>
      </c>
      <c r="H72" s="10">
        <f t="shared" si="7"/>
        <v>0</v>
      </c>
      <c r="I72" s="10" t="str">
        <f t="shared" si="8"/>
        <v>blank</v>
      </c>
      <c r="J72" s="10">
        <f t="shared" si="9"/>
        <v>0</v>
      </c>
      <c r="K72" s="10">
        <f t="shared" si="10"/>
        <v>0</v>
      </c>
      <c r="L72" s="3" t="str">
        <f t="shared" si="11"/>
        <v>blank</v>
      </c>
    </row>
    <row r="73" spans="1:12" ht="13.5">
      <c r="A73" s="9">
        <f t="shared" si="0"/>
        <v>88</v>
      </c>
      <c r="B73" s="9">
        <f t="shared" si="1"/>
        <v>56</v>
      </c>
      <c r="C73" s="10">
        <f t="shared" si="2"/>
        <v>0</v>
      </c>
      <c r="D73" s="11">
        <f t="shared" si="3"/>
        <v>5000</v>
      </c>
      <c r="E73" s="11">
        <f t="shared" si="4"/>
        <v>-5000</v>
      </c>
      <c r="F73" s="11">
        <f t="shared" si="5"/>
        <v>0</v>
      </c>
      <c r="G73" s="10">
        <f t="shared" si="6"/>
        <v>0</v>
      </c>
      <c r="H73" s="10">
        <f t="shared" si="7"/>
        <v>0</v>
      </c>
      <c r="I73" s="10" t="str">
        <f t="shared" si="8"/>
        <v>blank</v>
      </c>
      <c r="J73" s="10">
        <f t="shared" si="9"/>
        <v>0</v>
      </c>
      <c r="K73" s="10">
        <f t="shared" si="10"/>
        <v>0</v>
      </c>
      <c r="L73" s="3" t="str">
        <f t="shared" si="11"/>
        <v>blank</v>
      </c>
    </row>
    <row r="74" spans="1:12" ht="13.5">
      <c r="A74" s="9">
        <f t="shared" si="0"/>
        <v>89</v>
      </c>
      <c r="B74" s="9">
        <f t="shared" si="1"/>
        <v>57</v>
      </c>
      <c r="C74" s="10">
        <f t="shared" si="2"/>
        <v>0</v>
      </c>
      <c r="D74" s="11">
        <f t="shared" si="3"/>
        <v>5000</v>
      </c>
      <c r="E74" s="11">
        <f t="shared" si="4"/>
        <v>-5000</v>
      </c>
      <c r="F74" s="11">
        <f t="shared" si="5"/>
        <v>0</v>
      </c>
      <c r="G74" s="10">
        <f t="shared" si="6"/>
        <v>0</v>
      </c>
      <c r="H74" s="10">
        <f t="shared" si="7"/>
        <v>0</v>
      </c>
      <c r="I74" s="10" t="str">
        <f t="shared" si="8"/>
        <v>blank</v>
      </c>
      <c r="J74" s="10">
        <f t="shared" si="9"/>
        <v>0</v>
      </c>
      <c r="K74" s="10">
        <f t="shared" si="10"/>
        <v>0</v>
      </c>
      <c r="L74" s="3" t="str">
        <f t="shared" si="11"/>
        <v>blank</v>
      </c>
    </row>
    <row r="75" spans="1:12" ht="13.5">
      <c r="A75" s="9">
        <f t="shared" si="0"/>
        <v>90</v>
      </c>
      <c r="B75" s="9">
        <f t="shared" si="1"/>
        <v>58</v>
      </c>
      <c r="C75" s="10">
        <f t="shared" si="2"/>
        <v>0</v>
      </c>
      <c r="D75" s="11">
        <f t="shared" si="3"/>
        <v>5000</v>
      </c>
      <c r="E75" s="11">
        <f t="shared" si="4"/>
        <v>-5000</v>
      </c>
      <c r="F75" s="11">
        <f t="shared" si="5"/>
        <v>0</v>
      </c>
      <c r="G75" s="10">
        <f t="shared" si="6"/>
        <v>0</v>
      </c>
      <c r="H75" s="10">
        <f t="shared" si="7"/>
        <v>0</v>
      </c>
      <c r="I75" s="10" t="str">
        <f t="shared" si="8"/>
        <v>blank</v>
      </c>
      <c r="J75" s="10">
        <f t="shared" si="9"/>
        <v>0</v>
      </c>
      <c r="K75" s="10">
        <f t="shared" si="10"/>
        <v>0</v>
      </c>
      <c r="L75" s="3" t="str">
        <f t="shared" si="11"/>
        <v>blank</v>
      </c>
    </row>
    <row r="76" spans="1:12" ht="13.5">
      <c r="A76" s="9">
        <f t="shared" si="0"/>
        <v>91</v>
      </c>
      <c r="B76" s="9">
        <f t="shared" si="1"/>
        <v>59</v>
      </c>
      <c r="C76" s="10">
        <f t="shared" si="2"/>
        <v>0</v>
      </c>
      <c r="D76" s="11">
        <f t="shared" si="3"/>
        <v>5000</v>
      </c>
      <c r="E76" s="11">
        <f t="shared" si="4"/>
        <v>-5000</v>
      </c>
      <c r="F76" s="11">
        <f t="shared" si="5"/>
        <v>0</v>
      </c>
      <c r="G76" s="10">
        <f t="shared" si="6"/>
        <v>0</v>
      </c>
      <c r="H76" s="10">
        <f t="shared" si="7"/>
        <v>0</v>
      </c>
      <c r="I76" s="10" t="str">
        <f t="shared" si="8"/>
        <v>blank</v>
      </c>
      <c r="J76" s="10">
        <f t="shared" si="9"/>
        <v>0</v>
      </c>
      <c r="K76" s="10">
        <f t="shared" si="10"/>
        <v>0</v>
      </c>
      <c r="L76" s="3" t="str">
        <f t="shared" si="11"/>
        <v>blank</v>
      </c>
    </row>
    <row r="77" spans="1:12" ht="13.5">
      <c r="A77" s="9">
        <f t="shared" si="0"/>
        <v>92</v>
      </c>
      <c r="B77" s="9">
        <f t="shared" si="1"/>
        <v>60</v>
      </c>
      <c r="C77" s="10">
        <f t="shared" si="2"/>
        <v>0</v>
      </c>
      <c r="D77" s="11">
        <f t="shared" si="3"/>
        <v>5000</v>
      </c>
      <c r="E77" s="11">
        <f t="shared" si="4"/>
        <v>-5000</v>
      </c>
      <c r="F77" s="11">
        <f t="shared" si="5"/>
        <v>0</v>
      </c>
      <c r="G77" s="10">
        <f t="shared" si="6"/>
        <v>0</v>
      </c>
      <c r="H77" s="10">
        <f t="shared" si="7"/>
        <v>0</v>
      </c>
      <c r="I77" s="10" t="str">
        <f t="shared" si="8"/>
        <v>blank</v>
      </c>
      <c r="J77" s="10">
        <f t="shared" si="9"/>
        <v>0</v>
      </c>
      <c r="K77" s="10">
        <f t="shared" si="10"/>
        <v>0</v>
      </c>
      <c r="L77" s="3" t="str">
        <f t="shared" si="11"/>
        <v>blank</v>
      </c>
    </row>
    <row r="78" spans="1:12" ht="13.5">
      <c r="A78" s="9">
        <f t="shared" si="0"/>
        <v>93</v>
      </c>
      <c r="B78" s="9">
        <f t="shared" si="1"/>
        <v>61</v>
      </c>
      <c r="C78" s="10">
        <f t="shared" si="2"/>
        <v>0</v>
      </c>
      <c r="D78" s="11">
        <f t="shared" si="3"/>
        <v>5000</v>
      </c>
      <c r="E78" s="11">
        <f t="shared" si="4"/>
        <v>-5000</v>
      </c>
      <c r="F78" s="11">
        <f t="shared" si="5"/>
        <v>0</v>
      </c>
      <c r="G78" s="10">
        <f t="shared" si="6"/>
        <v>0</v>
      </c>
      <c r="H78" s="10">
        <f t="shared" si="7"/>
        <v>0</v>
      </c>
      <c r="I78" s="10" t="str">
        <f t="shared" si="8"/>
        <v>blank</v>
      </c>
      <c r="J78" s="10">
        <f t="shared" si="9"/>
        <v>0</v>
      </c>
      <c r="K78" s="10">
        <f t="shared" si="10"/>
        <v>0</v>
      </c>
      <c r="L78" s="3" t="str">
        <f t="shared" si="11"/>
        <v>blank</v>
      </c>
    </row>
    <row r="79" spans="1:12" ht="13.5">
      <c r="A79" s="9">
        <f t="shared" si="0"/>
        <v>94</v>
      </c>
      <c r="B79" s="9">
        <f t="shared" si="1"/>
        <v>62</v>
      </c>
      <c r="C79" s="10">
        <f t="shared" si="2"/>
        <v>0</v>
      </c>
      <c r="D79" s="11">
        <f t="shared" si="3"/>
        <v>5000</v>
      </c>
      <c r="E79" s="11">
        <f t="shared" si="4"/>
        <v>-5000</v>
      </c>
      <c r="F79" s="11">
        <f t="shared" si="5"/>
        <v>0</v>
      </c>
      <c r="G79" s="10">
        <f t="shared" si="6"/>
        <v>0</v>
      </c>
      <c r="H79" s="10">
        <f t="shared" si="7"/>
        <v>0</v>
      </c>
      <c r="I79" s="10" t="str">
        <f t="shared" si="8"/>
        <v>blank</v>
      </c>
      <c r="J79" s="10">
        <f t="shared" si="9"/>
        <v>0</v>
      </c>
      <c r="K79" s="10">
        <f t="shared" si="10"/>
        <v>0</v>
      </c>
      <c r="L79" s="3" t="str">
        <f t="shared" si="11"/>
        <v>blank</v>
      </c>
    </row>
    <row r="80" spans="1:12" ht="13.5">
      <c r="A80" s="9">
        <f t="shared" si="0"/>
        <v>95</v>
      </c>
      <c r="B80" s="9">
        <f t="shared" si="1"/>
        <v>63</v>
      </c>
      <c r="C80" s="10">
        <f t="shared" si="2"/>
        <v>0</v>
      </c>
      <c r="D80" s="11">
        <f t="shared" si="3"/>
        <v>5000</v>
      </c>
      <c r="E80" s="11">
        <f t="shared" si="4"/>
        <v>-5000</v>
      </c>
      <c r="F80" s="11">
        <f t="shared" si="5"/>
        <v>0</v>
      </c>
      <c r="G80" s="10">
        <f t="shared" si="6"/>
        <v>0</v>
      </c>
      <c r="H80" s="10">
        <f t="shared" si="7"/>
        <v>0</v>
      </c>
      <c r="I80" s="10" t="str">
        <f t="shared" si="8"/>
        <v>blank</v>
      </c>
      <c r="J80" s="10">
        <f t="shared" si="9"/>
        <v>0</v>
      </c>
      <c r="K80" s="10">
        <f t="shared" si="10"/>
        <v>0</v>
      </c>
      <c r="L80" s="3" t="str">
        <f t="shared" si="11"/>
        <v>blank</v>
      </c>
    </row>
    <row r="81" spans="1:12" ht="13.5">
      <c r="A81" s="9">
        <f t="shared" si="0"/>
        <v>96</v>
      </c>
      <c r="B81" s="9">
        <f t="shared" si="1"/>
        <v>64</v>
      </c>
      <c r="C81" s="10">
        <f t="shared" si="2"/>
        <v>0</v>
      </c>
      <c r="D81" s="11">
        <f t="shared" si="3"/>
        <v>5000</v>
      </c>
      <c r="E81" s="11">
        <f t="shared" si="4"/>
        <v>-5000</v>
      </c>
      <c r="F81" s="11">
        <f t="shared" si="5"/>
        <v>0</v>
      </c>
      <c r="G81" s="10">
        <f t="shared" si="6"/>
        <v>0</v>
      </c>
      <c r="H81" s="10">
        <f t="shared" si="7"/>
        <v>0</v>
      </c>
      <c r="I81" s="10" t="str">
        <f t="shared" si="8"/>
        <v>blank</v>
      </c>
      <c r="J81" s="10">
        <f t="shared" si="9"/>
        <v>0</v>
      </c>
      <c r="K81" s="10">
        <f t="shared" si="10"/>
        <v>0</v>
      </c>
      <c r="L81" s="3" t="str">
        <f t="shared" si="11"/>
        <v>blank</v>
      </c>
    </row>
    <row r="82" spans="1:12" ht="13.5">
      <c r="A82" s="9">
        <f aca="true" t="shared" si="12" ref="A82:B85">+A81+1</f>
        <v>97</v>
      </c>
      <c r="B82" s="9">
        <f t="shared" si="12"/>
        <v>65</v>
      </c>
      <c r="C82" s="10">
        <f>IF(H$6&gt;B82,-H$5,0)</f>
        <v>0</v>
      </c>
      <c r="D82" s="11">
        <f>IF(B82&lt;H$7,0,H$9)</f>
        <v>5000</v>
      </c>
      <c r="E82" s="11">
        <f>IF(B82&gt;H$8,-H$9,0)</f>
        <v>-5000</v>
      </c>
      <c r="F82" s="11">
        <f>IF(B82=H$11,H$10,0)</f>
        <v>0</v>
      </c>
      <c r="G82" s="10">
        <f>SUM(D82:F82)</f>
        <v>0</v>
      </c>
      <c r="H82" s="10">
        <f>+C82+G82</f>
        <v>0</v>
      </c>
      <c r="I82" s="10" t="str">
        <f>IF(H82=0,"blank",H82)</f>
        <v>blank</v>
      </c>
      <c r="J82" s="10">
        <f>+C82*-H$13%</f>
        <v>0</v>
      </c>
      <c r="K82" s="10">
        <f>+C82+G82+J82</f>
        <v>0</v>
      </c>
      <c r="L82" s="3" t="str">
        <f>IF(K82=0,"blank",K82)</f>
        <v>blank</v>
      </c>
    </row>
    <row r="83" spans="1:12" ht="13.5">
      <c r="A83" s="9">
        <f t="shared" si="12"/>
        <v>98</v>
      </c>
      <c r="B83" s="9">
        <f t="shared" si="12"/>
        <v>66</v>
      </c>
      <c r="C83" s="10">
        <f>IF(H$6&gt;B83,-H$5,0)</f>
        <v>0</v>
      </c>
      <c r="D83" s="11">
        <f>IF(B83&lt;H$7,0,H$9)</f>
        <v>5000</v>
      </c>
      <c r="E83" s="11">
        <f>IF(B83&gt;H$8,-H$9,0)</f>
        <v>-5000</v>
      </c>
      <c r="F83" s="11">
        <f>IF(B83=H$11,H$10,0)</f>
        <v>0</v>
      </c>
      <c r="G83" s="10">
        <f>SUM(D83:F83)</f>
        <v>0</v>
      </c>
      <c r="H83" s="10">
        <f>+C83+G83</f>
        <v>0</v>
      </c>
      <c r="I83" s="10" t="str">
        <f>IF(H83=0,"blank",H83)</f>
        <v>blank</v>
      </c>
      <c r="J83" s="10">
        <f>+C83*-H$13%</f>
        <v>0</v>
      </c>
      <c r="K83" s="10">
        <f>+C83+G83+J83</f>
        <v>0</v>
      </c>
      <c r="L83" s="3" t="str">
        <f>IF(K83=0,"blank",K83)</f>
        <v>blank</v>
      </c>
    </row>
    <row r="84" spans="1:12" ht="13.5">
      <c r="A84" s="9">
        <f t="shared" si="12"/>
        <v>99</v>
      </c>
      <c r="B84" s="9">
        <f t="shared" si="12"/>
        <v>67</v>
      </c>
      <c r="C84" s="10">
        <f>IF(H$6&gt;B84,-H$5,0)</f>
        <v>0</v>
      </c>
      <c r="D84" s="11">
        <f>IF(B84&lt;H$7,0,H$9)</f>
        <v>5000</v>
      </c>
      <c r="E84" s="11">
        <f>IF(B84&gt;H$8,-H$9,0)</f>
        <v>-5000</v>
      </c>
      <c r="F84" s="11">
        <f>IF(B84=H$11,H$10,0)</f>
        <v>0</v>
      </c>
      <c r="G84" s="10">
        <f>SUM(D84:F84)</f>
        <v>0</v>
      </c>
      <c r="H84" s="10">
        <f>+C84+G84</f>
        <v>0</v>
      </c>
      <c r="I84" s="10" t="str">
        <f>IF(H84=0,"blank",H84)</f>
        <v>blank</v>
      </c>
      <c r="J84" s="10">
        <f>+C84*-H$13%</f>
        <v>0</v>
      </c>
      <c r="K84" s="10">
        <f>+C84+G84+J84</f>
        <v>0</v>
      </c>
      <c r="L84" s="3" t="str">
        <f>IF(K84=0,"blank",K84)</f>
        <v>blank</v>
      </c>
    </row>
    <row r="85" spans="1:12" ht="13.5">
      <c r="A85" s="9">
        <f t="shared" si="12"/>
        <v>100</v>
      </c>
      <c r="B85" s="9">
        <f t="shared" si="12"/>
        <v>68</v>
      </c>
      <c r="C85" s="10">
        <f>IF(H$6&gt;B85,-H$5,0)</f>
        <v>0</v>
      </c>
      <c r="D85" s="11">
        <f>IF(B85&lt;H$7,0,H$9)</f>
        <v>5000</v>
      </c>
      <c r="E85" s="11">
        <f>IF(B85&gt;H$8,-H$9,0)</f>
        <v>-5000</v>
      </c>
      <c r="F85" s="11">
        <f>IF(B85=H$11,H$10,0)</f>
        <v>0</v>
      </c>
      <c r="G85" s="10">
        <f>SUM(D85:F85)</f>
        <v>0</v>
      </c>
      <c r="H85" s="10">
        <f>+C85+G85</f>
        <v>0</v>
      </c>
      <c r="I85" s="10" t="str">
        <f>IF(H85=0,"blank",H85)</f>
        <v>blank</v>
      </c>
      <c r="J85" s="10">
        <f>+C85*-H$13%</f>
        <v>0</v>
      </c>
      <c r="K85" s="10">
        <f>+C85+G85+J85</f>
        <v>0</v>
      </c>
      <c r="L85" s="3" t="str">
        <f>IF(K85=0,"blank",K85)</f>
        <v>blank</v>
      </c>
    </row>
  </sheetData>
  <sheetProtection/>
  <mergeCells count="13">
    <mergeCell ref="A14:G14"/>
    <mergeCell ref="A15:G15"/>
    <mergeCell ref="A6:G6"/>
    <mergeCell ref="A11:G11"/>
    <mergeCell ref="A13:G13"/>
    <mergeCell ref="K5:O9"/>
    <mergeCell ref="A4:G4"/>
    <mergeCell ref="A5:G5"/>
    <mergeCell ref="A7:G7"/>
    <mergeCell ref="A9:G9"/>
    <mergeCell ref="A12:G12"/>
    <mergeCell ref="A8:G8"/>
    <mergeCell ref="A10:G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E5" sqref="E5"/>
    </sheetView>
  </sheetViews>
  <sheetFormatPr defaultColWidth="10.28125" defaultRowHeight="12.75"/>
  <cols>
    <col min="1" max="1" width="4.28125" style="2" customWidth="1"/>
    <col min="2" max="2" width="5.8515625" style="2" bestFit="1" customWidth="1"/>
    <col min="3" max="3" width="12.7109375" style="2" customWidth="1"/>
    <col min="4" max="4" width="13.57421875" style="2" customWidth="1"/>
    <col min="5" max="5" width="13.28125" style="2" customWidth="1"/>
    <col min="6" max="7" width="10.28125" style="2" customWidth="1"/>
    <col min="8" max="9" width="11.28125" style="2" bestFit="1" customWidth="1"/>
    <col min="10" max="16384" width="10.28125" style="2" customWidth="1"/>
  </cols>
  <sheetData>
    <row r="1" ht="25.5">
      <c r="A1" s="14" t="s">
        <v>20</v>
      </c>
    </row>
    <row r="2" spans="8:10" ht="13.5">
      <c r="H2" s="63" t="s">
        <v>26</v>
      </c>
      <c r="I2" s="63"/>
      <c r="J2" s="39"/>
    </row>
    <row r="3" spans="8:10" ht="13.5">
      <c r="H3" s="9" t="s">
        <v>27</v>
      </c>
      <c r="I3" s="40">
        <f>-C8</f>
        <v>54400</v>
      </c>
      <c r="J3" s="9" t="s">
        <v>3</v>
      </c>
    </row>
    <row r="4" spans="1:10" ht="13.5">
      <c r="A4" s="65" t="s">
        <v>10</v>
      </c>
      <c r="B4" s="65"/>
      <c r="C4" s="65"/>
      <c r="D4" s="65"/>
      <c r="E4" s="16" t="s">
        <v>29</v>
      </c>
      <c r="H4" s="9" t="s">
        <v>28</v>
      </c>
      <c r="I4" s="41">
        <v>20</v>
      </c>
      <c r="J4" s="9" t="s">
        <v>6</v>
      </c>
    </row>
    <row r="5" spans="1:10" ht="30" customHeight="1">
      <c r="A5" s="64" t="s">
        <v>11</v>
      </c>
      <c r="B5" s="64"/>
      <c r="C5" s="64"/>
      <c r="D5" s="64"/>
      <c r="E5" s="8">
        <f>IRR(E8:E76)</f>
        <v>0.035024115119375754</v>
      </c>
      <c r="H5" s="9" t="s">
        <v>18</v>
      </c>
      <c r="I5" s="42">
        <f>+I3*I4/100</f>
        <v>10880</v>
      </c>
      <c r="J5" s="9" t="s">
        <v>3</v>
      </c>
    </row>
    <row r="6" spans="1:5" ht="25.5" customHeight="1">
      <c r="A6" s="64" t="s">
        <v>12</v>
      </c>
      <c r="B6" s="64"/>
      <c r="C6" s="64"/>
      <c r="D6" s="64"/>
      <c r="E6" s="8">
        <f>IRR(G8:G76)</f>
        <v>0.0674027754293729</v>
      </c>
    </row>
    <row r="7" spans="1:7" ht="13.5">
      <c r="A7" s="12" t="s">
        <v>13</v>
      </c>
      <c r="B7" s="12" t="s">
        <v>14</v>
      </c>
      <c r="C7" s="13" t="s">
        <v>15</v>
      </c>
      <c r="D7" s="13" t="s">
        <v>16</v>
      </c>
      <c r="E7" s="13" t="s">
        <v>17</v>
      </c>
      <c r="F7" s="15" t="s">
        <v>18</v>
      </c>
      <c r="G7" s="13" t="s">
        <v>19</v>
      </c>
    </row>
    <row r="8" spans="1:7" ht="13.5">
      <c r="A8" s="9">
        <v>30</v>
      </c>
      <c r="B8" s="9">
        <v>0</v>
      </c>
      <c r="C8" s="34">
        <v>-54400</v>
      </c>
      <c r="D8" s="34"/>
      <c r="E8" s="10">
        <f>+C8+D8</f>
        <v>-54400</v>
      </c>
      <c r="F8" s="34">
        <v>10880</v>
      </c>
      <c r="G8" s="10">
        <f>+E8+F8</f>
        <v>-43520</v>
      </c>
    </row>
    <row r="9" spans="1:7" ht="13.5">
      <c r="A9" s="9">
        <f aca="true" t="shared" si="0" ref="A9:B24">+A8+1</f>
        <v>31</v>
      </c>
      <c r="B9" s="9">
        <f t="shared" si="0"/>
        <v>1</v>
      </c>
      <c r="C9" s="34">
        <v>-54400</v>
      </c>
      <c r="D9" s="34">
        <v>5000</v>
      </c>
      <c r="E9" s="10">
        <f aca="true" t="shared" si="1" ref="E9:E72">+C9+D9</f>
        <v>-49400</v>
      </c>
      <c r="F9" s="34">
        <v>10880</v>
      </c>
      <c r="G9" s="10">
        <f aca="true" t="shared" si="2" ref="G9:G72">+E9+F9</f>
        <v>-38520</v>
      </c>
    </row>
    <row r="10" spans="1:7" ht="13.5">
      <c r="A10" s="9">
        <f t="shared" si="0"/>
        <v>32</v>
      </c>
      <c r="B10" s="9">
        <f t="shared" si="0"/>
        <v>2</v>
      </c>
      <c r="C10" s="34">
        <v>-54400</v>
      </c>
      <c r="D10" s="34">
        <v>5000</v>
      </c>
      <c r="E10" s="10">
        <f t="shared" si="1"/>
        <v>-49400</v>
      </c>
      <c r="F10" s="34">
        <v>10880</v>
      </c>
      <c r="G10" s="10">
        <f t="shared" si="2"/>
        <v>-38520</v>
      </c>
    </row>
    <row r="11" spans="1:7" ht="13.5">
      <c r="A11" s="9">
        <f t="shared" si="0"/>
        <v>33</v>
      </c>
      <c r="B11" s="9">
        <f t="shared" si="0"/>
        <v>3</v>
      </c>
      <c r="C11" s="34">
        <v>-54400</v>
      </c>
      <c r="D11" s="34">
        <v>5000</v>
      </c>
      <c r="E11" s="10">
        <f t="shared" si="1"/>
        <v>-49400</v>
      </c>
      <c r="F11" s="34">
        <v>10880</v>
      </c>
      <c r="G11" s="10">
        <f t="shared" si="2"/>
        <v>-38520</v>
      </c>
    </row>
    <row r="12" spans="1:7" ht="13.5">
      <c r="A12" s="9">
        <f t="shared" si="0"/>
        <v>34</v>
      </c>
      <c r="B12" s="9">
        <f t="shared" si="0"/>
        <v>4</v>
      </c>
      <c r="C12" s="34">
        <v>-54400</v>
      </c>
      <c r="D12" s="34">
        <v>5000</v>
      </c>
      <c r="E12" s="10">
        <f t="shared" si="1"/>
        <v>-49400</v>
      </c>
      <c r="F12" s="34">
        <v>10880</v>
      </c>
      <c r="G12" s="10">
        <f t="shared" si="2"/>
        <v>-38520</v>
      </c>
    </row>
    <row r="13" spans="1:7" ht="13.5">
      <c r="A13" s="9">
        <f t="shared" si="0"/>
        <v>35</v>
      </c>
      <c r="B13" s="9">
        <f t="shared" si="0"/>
        <v>5</v>
      </c>
      <c r="C13" s="34"/>
      <c r="D13" s="34">
        <v>5000</v>
      </c>
      <c r="E13" s="10">
        <f t="shared" si="1"/>
        <v>5000</v>
      </c>
      <c r="F13" s="34"/>
      <c r="G13" s="10">
        <f t="shared" si="2"/>
        <v>5000</v>
      </c>
    </row>
    <row r="14" spans="1:7" ht="13.5">
      <c r="A14" s="9">
        <f t="shared" si="0"/>
        <v>36</v>
      </c>
      <c r="B14" s="9">
        <f t="shared" si="0"/>
        <v>6</v>
      </c>
      <c r="C14" s="34"/>
      <c r="D14" s="34">
        <v>5000</v>
      </c>
      <c r="E14" s="10">
        <f t="shared" si="1"/>
        <v>5000</v>
      </c>
      <c r="F14" s="34"/>
      <c r="G14" s="10">
        <f t="shared" si="2"/>
        <v>5000</v>
      </c>
    </row>
    <row r="15" spans="1:7" ht="13.5">
      <c r="A15" s="9">
        <f t="shared" si="0"/>
        <v>37</v>
      </c>
      <c r="B15" s="9">
        <f t="shared" si="0"/>
        <v>7</v>
      </c>
      <c r="C15" s="34"/>
      <c r="D15" s="34">
        <v>5000</v>
      </c>
      <c r="E15" s="10">
        <f t="shared" si="1"/>
        <v>5000</v>
      </c>
      <c r="F15" s="34"/>
      <c r="G15" s="10">
        <f t="shared" si="2"/>
        <v>5000</v>
      </c>
    </row>
    <row r="16" spans="1:7" ht="13.5">
      <c r="A16" s="9">
        <f t="shared" si="0"/>
        <v>38</v>
      </c>
      <c r="B16" s="9">
        <f t="shared" si="0"/>
        <v>8</v>
      </c>
      <c r="C16" s="34"/>
      <c r="D16" s="34">
        <v>5000</v>
      </c>
      <c r="E16" s="10">
        <f t="shared" si="1"/>
        <v>5000</v>
      </c>
      <c r="F16" s="34"/>
      <c r="G16" s="10">
        <f t="shared" si="2"/>
        <v>5000</v>
      </c>
    </row>
    <row r="17" spans="1:7" ht="13.5">
      <c r="A17" s="9">
        <f t="shared" si="0"/>
        <v>39</v>
      </c>
      <c r="B17" s="9">
        <f t="shared" si="0"/>
        <v>9</v>
      </c>
      <c r="C17" s="34"/>
      <c r="D17" s="34">
        <v>5000</v>
      </c>
      <c r="E17" s="10">
        <f t="shared" si="1"/>
        <v>5000</v>
      </c>
      <c r="F17" s="34"/>
      <c r="G17" s="10">
        <f t="shared" si="2"/>
        <v>5000</v>
      </c>
    </row>
    <row r="18" spans="1:7" ht="13.5">
      <c r="A18" s="9">
        <f t="shared" si="0"/>
        <v>40</v>
      </c>
      <c r="B18" s="9">
        <f t="shared" si="0"/>
        <v>10</v>
      </c>
      <c r="C18" s="34"/>
      <c r="D18" s="34">
        <v>305000</v>
      </c>
      <c r="E18" s="10">
        <f t="shared" si="1"/>
        <v>305000</v>
      </c>
      <c r="F18" s="34"/>
      <c r="G18" s="10">
        <f t="shared" si="2"/>
        <v>305000</v>
      </c>
    </row>
    <row r="19" spans="1:7" ht="13.5">
      <c r="A19" s="9">
        <f t="shared" si="0"/>
        <v>41</v>
      </c>
      <c r="B19" s="9">
        <f t="shared" si="0"/>
        <v>11</v>
      </c>
      <c r="C19" s="34"/>
      <c r="D19" s="34"/>
      <c r="E19" s="10">
        <f t="shared" si="1"/>
        <v>0</v>
      </c>
      <c r="F19" s="34"/>
      <c r="G19" s="10">
        <f t="shared" si="2"/>
        <v>0</v>
      </c>
    </row>
    <row r="20" spans="1:7" ht="13.5">
      <c r="A20" s="9">
        <f t="shared" si="0"/>
        <v>42</v>
      </c>
      <c r="B20" s="9">
        <f t="shared" si="0"/>
        <v>12</v>
      </c>
      <c r="C20" s="34"/>
      <c r="D20" s="34"/>
      <c r="E20" s="10">
        <f t="shared" si="1"/>
        <v>0</v>
      </c>
      <c r="F20" s="34"/>
      <c r="G20" s="10">
        <f t="shared" si="2"/>
        <v>0</v>
      </c>
    </row>
    <row r="21" spans="1:7" ht="13.5">
      <c r="A21" s="9">
        <f t="shared" si="0"/>
        <v>43</v>
      </c>
      <c r="B21" s="9">
        <f t="shared" si="0"/>
        <v>13</v>
      </c>
      <c r="C21" s="34"/>
      <c r="D21" s="34"/>
      <c r="E21" s="10">
        <f t="shared" si="1"/>
        <v>0</v>
      </c>
      <c r="F21" s="34"/>
      <c r="G21" s="10">
        <f t="shared" si="2"/>
        <v>0</v>
      </c>
    </row>
    <row r="22" spans="1:7" ht="13.5">
      <c r="A22" s="9">
        <f t="shared" si="0"/>
        <v>44</v>
      </c>
      <c r="B22" s="9">
        <f t="shared" si="0"/>
        <v>14</v>
      </c>
      <c r="C22" s="34"/>
      <c r="D22" s="34"/>
      <c r="E22" s="10">
        <f t="shared" si="1"/>
        <v>0</v>
      </c>
      <c r="F22" s="34"/>
      <c r="G22" s="10">
        <f t="shared" si="2"/>
        <v>0</v>
      </c>
    </row>
    <row r="23" spans="1:7" ht="13.5">
      <c r="A23" s="9">
        <f t="shared" si="0"/>
        <v>45</v>
      </c>
      <c r="B23" s="9">
        <f t="shared" si="0"/>
        <v>15</v>
      </c>
      <c r="C23" s="34"/>
      <c r="D23" s="34"/>
      <c r="E23" s="10">
        <f t="shared" si="1"/>
        <v>0</v>
      </c>
      <c r="F23" s="34"/>
      <c r="G23" s="10">
        <f t="shared" si="2"/>
        <v>0</v>
      </c>
    </row>
    <row r="24" spans="1:7" ht="13.5">
      <c r="A24" s="9">
        <f t="shared" si="0"/>
        <v>46</v>
      </c>
      <c r="B24" s="9">
        <f t="shared" si="0"/>
        <v>16</v>
      </c>
      <c r="C24" s="34"/>
      <c r="D24" s="34"/>
      <c r="E24" s="10">
        <f t="shared" si="1"/>
        <v>0</v>
      </c>
      <c r="F24" s="34"/>
      <c r="G24" s="10">
        <f t="shared" si="2"/>
        <v>0</v>
      </c>
    </row>
    <row r="25" spans="1:7" ht="13.5">
      <c r="A25" s="9">
        <f aca="true" t="shared" si="3" ref="A25:B40">+A24+1</f>
        <v>47</v>
      </c>
      <c r="B25" s="9">
        <f t="shared" si="3"/>
        <v>17</v>
      </c>
      <c r="C25" s="34"/>
      <c r="D25" s="34"/>
      <c r="E25" s="10">
        <f t="shared" si="1"/>
        <v>0</v>
      </c>
      <c r="F25" s="34"/>
      <c r="G25" s="10">
        <f t="shared" si="2"/>
        <v>0</v>
      </c>
    </row>
    <row r="26" spans="1:7" ht="13.5">
      <c r="A26" s="9">
        <f t="shared" si="3"/>
        <v>48</v>
      </c>
      <c r="B26" s="9">
        <f t="shared" si="3"/>
        <v>18</v>
      </c>
      <c r="C26" s="34"/>
      <c r="D26" s="34"/>
      <c r="E26" s="10">
        <f t="shared" si="1"/>
        <v>0</v>
      </c>
      <c r="F26" s="34"/>
      <c r="G26" s="10">
        <f t="shared" si="2"/>
        <v>0</v>
      </c>
    </row>
    <row r="27" spans="1:7" ht="13.5">
      <c r="A27" s="9">
        <f t="shared" si="3"/>
        <v>49</v>
      </c>
      <c r="B27" s="9">
        <f t="shared" si="3"/>
        <v>19</v>
      </c>
      <c r="C27" s="34"/>
      <c r="D27" s="34"/>
      <c r="E27" s="10">
        <f t="shared" si="1"/>
        <v>0</v>
      </c>
      <c r="F27" s="34"/>
      <c r="G27" s="10">
        <f t="shared" si="2"/>
        <v>0</v>
      </c>
    </row>
    <row r="28" spans="1:7" ht="13.5">
      <c r="A28" s="9">
        <f t="shared" si="3"/>
        <v>50</v>
      </c>
      <c r="B28" s="9">
        <f t="shared" si="3"/>
        <v>20</v>
      </c>
      <c r="C28" s="34"/>
      <c r="D28" s="34"/>
      <c r="E28" s="10">
        <f t="shared" si="1"/>
        <v>0</v>
      </c>
      <c r="F28" s="34"/>
      <c r="G28" s="10">
        <f t="shared" si="2"/>
        <v>0</v>
      </c>
    </row>
    <row r="29" spans="1:7" ht="13.5">
      <c r="A29" s="9">
        <f t="shared" si="3"/>
        <v>51</v>
      </c>
      <c r="B29" s="9">
        <f t="shared" si="3"/>
        <v>21</v>
      </c>
      <c r="C29" s="34"/>
      <c r="D29" s="34"/>
      <c r="E29" s="10">
        <f t="shared" si="1"/>
        <v>0</v>
      </c>
      <c r="F29" s="34"/>
      <c r="G29" s="10">
        <f t="shared" si="2"/>
        <v>0</v>
      </c>
    </row>
    <row r="30" spans="1:7" ht="13.5">
      <c r="A30" s="9">
        <f t="shared" si="3"/>
        <v>52</v>
      </c>
      <c r="B30" s="9">
        <f t="shared" si="3"/>
        <v>22</v>
      </c>
      <c r="C30" s="34"/>
      <c r="D30" s="34"/>
      <c r="E30" s="10">
        <f t="shared" si="1"/>
        <v>0</v>
      </c>
      <c r="F30" s="34"/>
      <c r="G30" s="10">
        <f t="shared" si="2"/>
        <v>0</v>
      </c>
    </row>
    <row r="31" spans="1:7" ht="13.5">
      <c r="A31" s="9">
        <f t="shared" si="3"/>
        <v>53</v>
      </c>
      <c r="B31" s="9">
        <f t="shared" si="3"/>
        <v>23</v>
      </c>
      <c r="C31" s="34"/>
      <c r="D31" s="34"/>
      <c r="E31" s="10">
        <f t="shared" si="1"/>
        <v>0</v>
      </c>
      <c r="F31" s="34"/>
      <c r="G31" s="10">
        <f t="shared" si="2"/>
        <v>0</v>
      </c>
    </row>
    <row r="32" spans="1:7" ht="13.5">
      <c r="A32" s="9">
        <f t="shared" si="3"/>
        <v>54</v>
      </c>
      <c r="B32" s="9">
        <f t="shared" si="3"/>
        <v>24</v>
      </c>
      <c r="C32" s="34"/>
      <c r="D32" s="34"/>
      <c r="E32" s="10">
        <f t="shared" si="1"/>
        <v>0</v>
      </c>
      <c r="F32" s="34"/>
      <c r="G32" s="10">
        <f t="shared" si="2"/>
        <v>0</v>
      </c>
    </row>
    <row r="33" spans="1:7" ht="13.5">
      <c r="A33" s="9">
        <f t="shared" si="3"/>
        <v>55</v>
      </c>
      <c r="B33" s="9">
        <f t="shared" si="3"/>
        <v>25</v>
      </c>
      <c r="C33" s="34"/>
      <c r="D33" s="34"/>
      <c r="E33" s="10">
        <f t="shared" si="1"/>
        <v>0</v>
      </c>
      <c r="F33" s="34"/>
      <c r="G33" s="10">
        <f t="shared" si="2"/>
        <v>0</v>
      </c>
    </row>
    <row r="34" spans="1:7" ht="13.5">
      <c r="A34" s="9">
        <f t="shared" si="3"/>
        <v>56</v>
      </c>
      <c r="B34" s="9">
        <f t="shared" si="3"/>
        <v>26</v>
      </c>
      <c r="C34" s="34"/>
      <c r="D34" s="34"/>
      <c r="E34" s="10">
        <f t="shared" si="1"/>
        <v>0</v>
      </c>
      <c r="F34" s="34"/>
      <c r="G34" s="10">
        <f t="shared" si="2"/>
        <v>0</v>
      </c>
    </row>
    <row r="35" spans="1:7" ht="13.5">
      <c r="A35" s="9">
        <f t="shared" si="3"/>
        <v>57</v>
      </c>
      <c r="B35" s="9">
        <f t="shared" si="3"/>
        <v>27</v>
      </c>
      <c r="C35" s="34"/>
      <c r="D35" s="34"/>
      <c r="E35" s="10">
        <f t="shared" si="1"/>
        <v>0</v>
      </c>
      <c r="F35" s="34"/>
      <c r="G35" s="10">
        <f t="shared" si="2"/>
        <v>0</v>
      </c>
    </row>
    <row r="36" spans="1:7" ht="13.5">
      <c r="A36" s="9">
        <f t="shared" si="3"/>
        <v>58</v>
      </c>
      <c r="B36" s="9">
        <f t="shared" si="3"/>
        <v>28</v>
      </c>
      <c r="C36" s="35"/>
      <c r="D36" s="34"/>
      <c r="E36" s="10">
        <f t="shared" si="1"/>
        <v>0</v>
      </c>
      <c r="F36" s="34"/>
      <c r="G36" s="10">
        <f t="shared" si="2"/>
        <v>0</v>
      </c>
    </row>
    <row r="37" spans="1:7" ht="13.5">
      <c r="A37" s="9">
        <f t="shared" si="3"/>
        <v>59</v>
      </c>
      <c r="B37" s="9">
        <f t="shared" si="3"/>
        <v>29</v>
      </c>
      <c r="C37" s="35"/>
      <c r="D37" s="34"/>
      <c r="E37" s="10">
        <f t="shared" si="1"/>
        <v>0</v>
      </c>
      <c r="F37" s="34"/>
      <c r="G37" s="10">
        <f t="shared" si="2"/>
        <v>0</v>
      </c>
    </row>
    <row r="38" spans="1:7" ht="13.5">
      <c r="A38" s="9">
        <f t="shared" si="3"/>
        <v>60</v>
      </c>
      <c r="B38" s="9">
        <f t="shared" si="3"/>
        <v>30</v>
      </c>
      <c r="C38" s="35"/>
      <c r="D38" s="34"/>
      <c r="E38" s="10">
        <f t="shared" si="1"/>
        <v>0</v>
      </c>
      <c r="F38" s="34"/>
      <c r="G38" s="10">
        <f t="shared" si="2"/>
        <v>0</v>
      </c>
    </row>
    <row r="39" spans="1:7" ht="13.5">
      <c r="A39" s="9">
        <f t="shared" si="3"/>
        <v>61</v>
      </c>
      <c r="B39" s="9">
        <f t="shared" si="3"/>
        <v>31</v>
      </c>
      <c r="C39" s="35"/>
      <c r="D39" s="34"/>
      <c r="E39" s="10">
        <f t="shared" si="1"/>
        <v>0</v>
      </c>
      <c r="F39" s="34"/>
      <c r="G39" s="10">
        <f t="shared" si="2"/>
        <v>0</v>
      </c>
    </row>
    <row r="40" spans="1:7" ht="13.5">
      <c r="A40" s="9">
        <f t="shared" si="3"/>
        <v>62</v>
      </c>
      <c r="B40" s="9">
        <f t="shared" si="3"/>
        <v>32</v>
      </c>
      <c r="C40" s="35"/>
      <c r="D40" s="34"/>
      <c r="E40" s="10">
        <f t="shared" si="1"/>
        <v>0</v>
      </c>
      <c r="F40" s="34"/>
      <c r="G40" s="10">
        <f t="shared" si="2"/>
        <v>0</v>
      </c>
    </row>
    <row r="41" spans="1:7" ht="13.5">
      <c r="A41" s="9">
        <f aca="true" t="shared" si="4" ref="A41:B56">+A40+1</f>
        <v>63</v>
      </c>
      <c r="B41" s="9">
        <f t="shared" si="4"/>
        <v>33</v>
      </c>
      <c r="C41" s="35"/>
      <c r="D41" s="34"/>
      <c r="E41" s="10">
        <f t="shared" si="1"/>
        <v>0</v>
      </c>
      <c r="F41" s="34"/>
      <c r="G41" s="10">
        <f t="shared" si="2"/>
        <v>0</v>
      </c>
    </row>
    <row r="42" spans="1:7" ht="13.5">
      <c r="A42" s="9">
        <f t="shared" si="4"/>
        <v>64</v>
      </c>
      <c r="B42" s="9">
        <f t="shared" si="4"/>
        <v>34</v>
      </c>
      <c r="C42" s="35"/>
      <c r="D42" s="34"/>
      <c r="E42" s="10">
        <f t="shared" si="1"/>
        <v>0</v>
      </c>
      <c r="F42" s="34"/>
      <c r="G42" s="10">
        <f t="shared" si="2"/>
        <v>0</v>
      </c>
    </row>
    <row r="43" spans="1:7" ht="13.5">
      <c r="A43" s="9">
        <f t="shared" si="4"/>
        <v>65</v>
      </c>
      <c r="B43" s="9">
        <f t="shared" si="4"/>
        <v>35</v>
      </c>
      <c r="C43" s="35"/>
      <c r="D43" s="34"/>
      <c r="E43" s="10">
        <f t="shared" si="1"/>
        <v>0</v>
      </c>
      <c r="F43" s="34"/>
      <c r="G43" s="10">
        <f t="shared" si="2"/>
        <v>0</v>
      </c>
    </row>
    <row r="44" spans="1:7" ht="13.5">
      <c r="A44" s="9">
        <f t="shared" si="4"/>
        <v>66</v>
      </c>
      <c r="B44" s="9">
        <f t="shared" si="4"/>
        <v>36</v>
      </c>
      <c r="C44" s="35"/>
      <c r="D44" s="34"/>
      <c r="E44" s="10">
        <f t="shared" si="1"/>
        <v>0</v>
      </c>
      <c r="F44" s="34"/>
      <c r="G44" s="10">
        <f t="shared" si="2"/>
        <v>0</v>
      </c>
    </row>
    <row r="45" spans="1:7" ht="13.5">
      <c r="A45" s="9">
        <f t="shared" si="4"/>
        <v>67</v>
      </c>
      <c r="B45" s="9">
        <f t="shared" si="4"/>
        <v>37</v>
      </c>
      <c r="C45" s="35"/>
      <c r="D45" s="34"/>
      <c r="E45" s="10">
        <f t="shared" si="1"/>
        <v>0</v>
      </c>
      <c r="F45" s="34"/>
      <c r="G45" s="10">
        <f t="shared" si="2"/>
        <v>0</v>
      </c>
    </row>
    <row r="46" spans="1:7" ht="13.5">
      <c r="A46" s="9">
        <f t="shared" si="4"/>
        <v>68</v>
      </c>
      <c r="B46" s="9">
        <f t="shared" si="4"/>
        <v>38</v>
      </c>
      <c r="C46" s="35"/>
      <c r="D46" s="34"/>
      <c r="E46" s="10">
        <f t="shared" si="1"/>
        <v>0</v>
      </c>
      <c r="F46" s="34"/>
      <c r="G46" s="10">
        <f t="shared" si="2"/>
        <v>0</v>
      </c>
    </row>
    <row r="47" spans="1:7" ht="13.5">
      <c r="A47" s="9">
        <f t="shared" si="4"/>
        <v>69</v>
      </c>
      <c r="B47" s="9">
        <f t="shared" si="4"/>
        <v>39</v>
      </c>
      <c r="C47" s="35"/>
      <c r="D47" s="34"/>
      <c r="E47" s="10">
        <f t="shared" si="1"/>
        <v>0</v>
      </c>
      <c r="F47" s="34"/>
      <c r="G47" s="10">
        <f t="shared" si="2"/>
        <v>0</v>
      </c>
    </row>
    <row r="48" spans="1:7" ht="13.5">
      <c r="A48" s="9">
        <f t="shared" si="4"/>
        <v>70</v>
      </c>
      <c r="B48" s="9">
        <f t="shared" si="4"/>
        <v>40</v>
      </c>
      <c r="C48" s="35"/>
      <c r="D48" s="34"/>
      <c r="E48" s="10">
        <f t="shared" si="1"/>
        <v>0</v>
      </c>
      <c r="F48" s="34"/>
      <c r="G48" s="10">
        <f t="shared" si="2"/>
        <v>0</v>
      </c>
    </row>
    <row r="49" spans="1:7" ht="13.5">
      <c r="A49" s="9">
        <f t="shared" si="4"/>
        <v>71</v>
      </c>
      <c r="B49" s="9">
        <f t="shared" si="4"/>
        <v>41</v>
      </c>
      <c r="C49" s="35"/>
      <c r="D49" s="34"/>
      <c r="E49" s="10">
        <f t="shared" si="1"/>
        <v>0</v>
      </c>
      <c r="F49" s="34"/>
      <c r="G49" s="10">
        <f t="shared" si="2"/>
        <v>0</v>
      </c>
    </row>
    <row r="50" spans="1:7" ht="13.5">
      <c r="A50" s="9">
        <f t="shared" si="4"/>
        <v>72</v>
      </c>
      <c r="B50" s="9">
        <f t="shared" si="4"/>
        <v>42</v>
      </c>
      <c r="C50" s="35"/>
      <c r="D50" s="34"/>
      <c r="E50" s="10">
        <f t="shared" si="1"/>
        <v>0</v>
      </c>
      <c r="F50" s="34"/>
      <c r="G50" s="10">
        <f t="shared" si="2"/>
        <v>0</v>
      </c>
    </row>
    <row r="51" spans="1:7" ht="13.5">
      <c r="A51" s="9">
        <f t="shared" si="4"/>
        <v>73</v>
      </c>
      <c r="B51" s="9">
        <f t="shared" si="4"/>
        <v>43</v>
      </c>
      <c r="C51" s="35"/>
      <c r="D51" s="34"/>
      <c r="E51" s="10">
        <f t="shared" si="1"/>
        <v>0</v>
      </c>
      <c r="F51" s="34"/>
      <c r="G51" s="10">
        <f t="shared" si="2"/>
        <v>0</v>
      </c>
    </row>
    <row r="52" spans="1:7" ht="13.5">
      <c r="A52" s="9">
        <f t="shared" si="4"/>
        <v>74</v>
      </c>
      <c r="B52" s="9">
        <f t="shared" si="4"/>
        <v>44</v>
      </c>
      <c r="C52" s="35"/>
      <c r="D52" s="34"/>
      <c r="E52" s="10">
        <f t="shared" si="1"/>
        <v>0</v>
      </c>
      <c r="F52" s="34"/>
      <c r="G52" s="10">
        <f t="shared" si="2"/>
        <v>0</v>
      </c>
    </row>
    <row r="53" spans="1:7" ht="13.5">
      <c r="A53" s="9">
        <f t="shared" si="4"/>
        <v>75</v>
      </c>
      <c r="B53" s="9">
        <f t="shared" si="4"/>
        <v>45</v>
      </c>
      <c r="C53" s="35"/>
      <c r="D53" s="34"/>
      <c r="E53" s="10">
        <f t="shared" si="1"/>
        <v>0</v>
      </c>
      <c r="F53" s="34"/>
      <c r="G53" s="10">
        <f t="shared" si="2"/>
        <v>0</v>
      </c>
    </row>
    <row r="54" spans="1:7" ht="13.5">
      <c r="A54" s="9">
        <f t="shared" si="4"/>
        <v>76</v>
      </c>
      <c r="B54" s="9">
        <f t="shared" si="4"/>
        <v>46</v>
      </c>
      <c r="C54" s="35"/>
      <c r="D54" s="34"/>
      <c r="E54" s="10">
        <f t="shared" si="1"/>
        <v>0</v>
      </c>
      <c r="F54" s="34"/>
      <c r="G54" s="10">
        <f t="shared" si="2"/>
        <v>0</v>
      </c>
    </row>
    <row r="55" spans="1:7" ht="13.5">
      <c r="A55" s="9">
        <f t="shared" si="4"/>
        <v>77</v>
      </c>
      <c r="B55" s="9">
        <f t="shared" si="4"/>
        <v>47</v>
      </c>
      <c r="C55" s="35"/>
      <c r="D55" s="34"/>
      <c r="E55" s="10">
        <f t="shared" si="1"/>
        <v>0</v>
      </c>
      <c r="F55" s="34"/>
      <c r="G55" s="10">
        <f t="shared" si="2"/>
        <v>0</v>
      </c>
    </row>
    <row r="56" spans="1:7" ht="13.5">
      <c r="A56" s="9">
        <f t="shared" si="4"/>
        <v>78</v>
      </c>
      <c r="B56" s="9">
        <f t="shared" si="4"/>
        <v>48</v>
      </c>
      <c r="C56" s="35"/>
      <c r="D56" s="34"/>
      <c r="E56" s="10">
        <f t="shared" si="1"/>
        <v>0</v>
      </c>
      <c r="F56" s="34"/>
      <c r="G56" s="10">
        <f t="shared" si="2"/>
        <v>0</v>
      </c>
    </row>
    <row r="57" spans="1:7" ht="13.5">
      <c r="A57" s="9">
        <f aca="true" t="shared" si="5" ref="A57:B72">+A56+1</f>
        <v>79</v>
      </c>
      <c r="B57" s="9">
        <f t="shared" si="5"/>
        <v>49</v>
      </c>
      <c r="C57" s="35"/>
      <c r="D57" s="34"/>
      <c r="E57" s="10">
        <f t="shared" si="1"/>
        <v>0</v>
      </c>
      <c r="F57" s="34"/>
      <c r="G57" s="10">
        <f t="shared" si="2"/>
        <v>0</v>
      </c>
    </row>
    <row r="58" spans="1:7" ht="13.5">
      <c r="A58" s="9">
        <f t="shared" si="5"/>
        <v>80</v>
      </c>
      <c r="B58" s="9">
        <f t="shared" si="5"/>
        <v>50</v>
      </c>
      <c r="C58" s="35"/>
      <c r="D58" s="34"/>
      <c r="E58" s="10">
        <f t="shared" si="1"/>
        <v>0</v>
      </c>
      <c r="F58" s="34"/>
      <c r="G58" s="10">
        <f t="shared" si="2"/>
        <v>0</v>
      </c>
    </row>
    <row r="59" spans="1:7" ht="13.5">
      <c r="A59" s="9">
        <f t="shared" si="5"/>
        <v>81</v>
      </c>
      <c r="B59" s="9">
        <f t="shared" si="5"/>
        <v>51</v>
      </c>
      <c r="C59" s="35"/>
      <c r="D59" s="34"/>
      <c r="E59" s="10">
        <f t="shared" si="1"/>
        <v>0</v>
      </c>
      <c r="F59" s="34"/>
      <c r="G59" s="10">
        <f t="shared" si="2"/>
        <v>0</v>
      </c>
    </row>
    <row r="60" spans="1:7" ht="13.5">
      <c r="A60" s="9">
        <f t="shared" si="5"/>
        <v>82</v>
      </c>
      <c r="B60" s="9">
        <f t="shared" si="5"/>
        <v>52</v>
      </c>
      <c r="C60" s="35"/>
      <c r="D60" s="34"/>
      <c r="E60" s="10">
        <f t="shared" si="1"/>
        <v>0</v>
      </c>
      <c r="F60" s="34"/>
      <c r="G60" s="10">
        <f t="shared" si="2"/>
        <v>0</v>
      </c>
    </row>
    <row r="61" spans="1:7" ht="13.5">
      <c r="A61" s="9">
        <f t="shared" si="5"/>
        <v>83</v>
      </c>
      <c r="B61" s="9">
        <f t="shared" si="5"/>
        <v>53</v>
      </c>
      <c r="C61" s="35"/>
      <c r="D61" s="34"/>
      <c r="E61" s="10">
        <f t="shared" si="1"/>
        <v>0</v>
      </c>
      <c r="F61" s="34"/>
      <c r="G61" s="10">
        <f t="shared" si="2"/>
        <v>0</v>
      </c>
    </row>
    <row r="62" spans="1:7" ht="13.5">
      <c r="A62" s="9">
        <f t="shared" si="5"/>
        <v>84</v>
      </c>
      <c r="B62" s="9">
        <f t="shared" si="5"/>
        <v>54</v>
      </c>
      <c r="C62" s="35"/>
      <c r="D62" s="34"/>
      <c r="E62" s="10">
        <f t="shared" si="1"/>
        <v>0</v>
      </c>
      <c r="F62" s="34"/>
      <c r="G62" s="10">
        <f t="shared" si="2"/>
        <v>0</v>
      </c>
    </row>
    <row r="63" spans="1:7" ht="13.5">
      <c r="A63" s="9">
        <f t="shared" si="5"/>
        <v>85</v>
      </c>
      <c r="B63" s="9">
        <f t="shared" si="5"/>
        <v>55</v>
      </c>
      <c r="C63" s="35"/>
      <c r="D63" s="34"/>
      <c r="E63" s="10">
        <f t="shared" si="1"/>
        <v>0</v>
      </c>
      <c r="F63" s="34"/>
      <c r="G63" s="10">
        <f t="shared" si="2"/>
        <v>0</v>
      </c>
    </row>
    <row r="64" spans="1:7" ht="13.5">
      <c r="A64" s="9">
        <f t="shared" si="5"/>
        <v>86</v>
      </c>
      <c r="B64" s="9">
        <f t="shared" si="5"/>
        <v>56</v>
      </c>
      <c r="C64" s="35"/>
      <c r="D64" s="34"/>
      <c r="E64" s="10">
        <f t="shared" si="1"/>
        <v>0</v>
      </c>
      <c r="F64" s="34"/>
      <c r="G64" s="10">
        <f t="shared" si="2"/>
        <v>0</v>
      </c>
    </row>
    <row r="65" spans="1:7" ht="13.5">
      <c r="A65" s="9">
        <f t="shared" si="5"/>
        <v>87</v>
      </c>
      <c r="B65" s="9">
        <f t="shared" si="5"/>
        <v>57</v>
      </c>
      <c r="C65" s="35"/>
      <c r="D65" s="34"/>
      <c r="E65" s="10">
        <f t="shared" si="1"/>
        <v>0</v>
      </c>
      <c r="F65" s="34"/>
      <c r="G65" s="10">
        <f t="shared" si="2"/>
        <v>0</v>
      </c>
    </row>
    <row r="66" spans="1:7" ht="13.5">
      <c r="A66" s="9">
        <f t="shared" si="5"/>
        <v>88</v>
      </c>
      <c r="B66" s="9">
        <f t="shared" si="5"/>
        <v>58</v>
      </c>
      <c r="C66" s="35"/>
      <c r="D66" s="34"/>
      <c r="E66" s="10">
        <f t="shared" si="1"/>
        <v>0</v>
      </c>
      <c r="F66" s="34"/>
      <c r="G66" s="10">
        <f t="shared" si="2"/>
        <v>0</v>
      </c>
    </row>
    <row r="67" spans="1:7" ht="13.5">
      <c r="A67" s="9">
        <f t="shared" si="5"/>
        <v>89</v>
      </c>
      <c r="B67" s="9">
        <f t="shared" si="5"/>
        <v>59</v>
      </c>
      <c r="C67" s="35"/>
      <c r="D67" s="34"/>
      <c r="E67" s="10">
        <f t="shared" si="1"/>
        <v>0</v>
      </c>
      <c r="F67" s="34"/>
      <c r="G67" s="10">
        <f t="shared" si="2"/>
        <v>0</v>
      </c>
    </row>
    <row r="68" spans="1:7" ht="13.5">
      <c r="A68" s="9">
        <f t="shared" si="5"/>
        <v>90</v>
      </c>
      <c r="B68" s="9">
        <f t="shared" si="5"/>
        <v>60</v>
      </c>
      <c r="C68" s="35"/>
      <c r="D68" s="34"/>
      <c r="E68" s="10">
        <f t="shared" si="1"/>
        <v>0</v>
      </c>
      <c r="F68" s="34"/>
      <c r="G68" s="10">
        <f t="shared" si="2"/>
        <v>0</v>
      </c>
    </row>
    <row r="69" spans="1:7" ht="13.5">
      <c r="A69" s="9">
        <f t="shared" si="5"/>
        <v>91</v>
      </c>
      <c r="B69" s="9">
        <f t="shared" si="5"/>
        <v>61</v>
      </c>
      <c r="C69" s="35"/>
      <c r="D69" s="34"/>
      <c r="E69" s="10">
        <f t="shared" si="1"/>
        <v>0</v>
      </c>
      <c r="F69" s="34"/>
      <c r="G69" s="10">
        <f t="shared" si="2"/>
        <v>0</v>
      </c>
    </row>
    <row r="70" spans="1:7" ht="13.5">
      <c r="A70" s="9">
        <f t="shared" si="5"/>
        <v>92</v>
      </c>
      <c r="B70" s="9">
        <f t="shared" si="5"/>
        <v>62</v>
      </c>
      <c r="C70" s="35"/>
      <c r="D70" s="34"/>
      <c r="E70" s="10">
        <f t="shared" si="1"/>
        <v>0</v>
      </c>
      <c r="F70" s="34"/>
      <c r="G70" s="10">
        <f t="shared" si="2"/>
        <v>0</v>
      </c>
    </row>
    <row r="71" spans="1:7" ht="13.5">
      <c r="A71" s="9">
        <f t="shared" si="5"/>
        <v>93</v>
      </c>
      <c r="B71" s="9">
        <f t="shared" si="5"/>
        <v>63</v>
      </c>
      <c r="C71" s="35"/>
      <c r="D71" s="34"/>
      <c r="E71" s="10">
        <f t="shared" si="1"/>
        <v>0</v>
      </c>
      <c r="F71" s="34"/>
      <c r="G71" s="10">
        <f t="shared" si="2"/>
        <v>0</v>
      </c>
    </row>
    <row r="72" spans="1:7" ht="13.5">
      <c r="A72" s="9">
        <f t="shared" si="5"/>
        <v>94</v>
      </c>
      <c r="B72" s="9">
        <f t="shared" si="5"/>
        <v>64</v>
      </c>
      <c r="C72" s="35"/>
      <c r="D72" s="34"/>
      <c r="E72" s="10">
        <f t="shared" si="1"/>
        <v>0</v>
      </c>
      <c r="F72" s="34"/>
      <c r="G72" s="10">
        <f t="shared" si="2"/>
        <v>0</v>
      </c>
    </row>
    <row r="73" spans="1:7" ht="13.5">
      <c r="A73" s="9">
        <f aca="true" t="shared" si="6" ref="A73:B76">+A72+1</f>
        <v>95</v>
      </c>
      <c r="B73" s="9">
        <f t="shared" si="6"/>
        <v>65</v>
      </c>
      <c r="C73" s="35"/>
      <c r="D73" s="34"/>
      <c r="E73" s="10">
        <f>+C73+D73</f>
        <v>0</v>
      </c>
      <c r="F73" s="34"/>
      <c r="G73" s="10">
        <f>+E73+F73</f>
        <v>0</v>
      </c>
    </row>
    <row r="74" spans="1:7" ht="13.5">
      <c r="A74" s="9">
        <f t="shared" si="6"/>
        <v>96</v>
      </c>
      <c r="B74" s="9">
        <f t="shared" si="6"/>
        <v>66</v>
      </c>
      <c r="C74" s="35"/>
      <c r="D74" s="34"/>
      <c r="E74" s="10">
        <f>+C74+D74</f>
        <v>0</v>
      </c>
      <c r="F74" s="34"/>
      <c r="G74" s="10">
        <f>+E74+F74</f>
        <v>0</v>
      </c>
    </row>
    <row r="75" spans="1:7" ht="13.5">
      <c r="A75" s="9">
        <f t="shared" si="6"/>
        <v>97</v>
      </c>
      <c r="B75" s="9">
        <f t="shared" si="6"/>
        <v>67</v>
      </c>
      <c r="C75" s="35"/>
      <c r="D75" s="34"/>
      <c r="E75" s="10">
        <f>+C75+D75</f>
        <v>0</v>
      </c>
      <c r="F75" s="34"/>
      <c r="G75" s="10">
        <f>+E75+F75</f>
        <v>0</v>
      </c>
    </row>
    <row r="76" spans="1:7" ht="13.5">
      <c r="A76" s="9">
        <f t="shared" si="6"/>
        <v>98</v>
      </c>
      <c r="B76" s="9">
        <f t="shared" si="6"/>
        <v>68</v>
      </c>
      <c r="C76" s="35"/>
      <c r="D76" s="34"/>
      <c r="E76" s="10">
        <f>+C76+D76</f>
        <v>0</v>
      </c>
      <c r="F76" s="34"/>
      <c r="G76" s="10">
        <f>+E76+F76</f>
        <v>0</v>
      </c>
    </row>
  </sheetData>
  <sheetProtection/>
  <mergeCells count="4">
    <mergeCell ref="H2:I2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acme</dc:creator>
  <cp:keywords/>
  <dc:description/>
  <cp:lastModifiedBy>hp</cp:lastModifiedBy>
  <cp:lastPrinted>2005-03-27T14:22:20Z</cp:lastPrinted>
  <dcterms:created xsi:type="dcterms:W3CDTF">2004-04-01T06:18:15Z</dcterms:created>
  <dcterms:modified xsi:type="dcterms:W3CDTF">2012-11-18T02:48:50Z</dcterms:modified>
  <cp:category/>
  <cp:version/>
  <cp:contentType/>
  <cp:contentStatus/>
</cp:coreProperties>
</file>